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E6" i="4"/>
  <c r="C6" i="1"/>
  <c r="C38"/>
  <c r="C22"/>
  <c r="E71" i="4" l="1"/>
  <c r="D11" i="3"/>
  <c r="D49"/>
  <c r="E45" i="2"/>
  <c r="E16"/>
  <c r="E69" i="4" l="1"/>
  <c r="E65"/>
  <c r="E63"/>
  <c r="E58"/>
  <c r="E56" s="1"/>
  <c r="E55" s="1"/>
  <c r="E51"/>
  <c r="E50" s="1"/>
  <c r="E46"/>
  <c r="E45" s="1"/>
  <c r="E44" s="1"/>
  <c r="E42"/>
  <c r="E40"/>
  <c r="E39" s="1"/>
  <c r="E38" s="1"/>
  <c r="E37"/>
  <c r="E36" s="1"/>
  <c r="E34"/>
  <c r="E31"/>
  <c r="E30" s="1"/>
  <c r="E27"/>
  <c r="E26"/>
  <c r="E25"/>
  <c r="E24"/>
  <c r="E21"/>
  <c r="E19" s="1"/>
  <c r="E17"/>
  <c r="E15"/>
  <c r="E11"/>
  <c r="E9"/>
  <c r="E29" l="1"/>
  <c r="E20"/>
  <c r="E8"/>
  <c r="E7" s="1"/>
  <c r="E49"/>
  <c r="E48"/>
  <c r="D60" i="3" l="1"/>
  <c r="D59"/>
  <c r="D57"/>
  <c r="D56"/>
  <c r="D55"/>
  <c r="D52"/>
  <c r="D51" s="1"/>
  <c r="D48"/>
  <c r="D43"/>
  <c r="D41"/>
  <c r="D37"/>
  <c r="D33"/>
  <c r="D32"/>
  <c r="D29"/>
  <c r="D25"/>
  <c r="D24" s="1"/>
  <c r="D23" s="1"/>
  <c r="D19"/>
  <c r="D18" s="1"/>
  <c r="D15"/>
  <c r="D14"/>
  <c r="D13"/>
  <c r="D9"/>
  <c r="D7"/>
  <c r="D6"/>
  <c r="D5"/>
  <c r="D40" l="1"/>
  <c r="D39" s="1"/>
  <c r="D17"/>
  <c r="E78" i="2"/>
  <c r="E79" s="1"/>
  <c r="E77"/>
  <c r="E76"/>
  <c r="E73"/>
  <c r="E71" s="1"/>
  <c r="E68"/>
  <c r="E69"/>
  <c r="E66"/>
  <c r="E64"/>
  <c r="E59"/>
  <c r="E58" s="1"/>
  <c r="E57" s="1"/>
  <c r="E55"/>
  <c r="E54"/>
  <c r="E53"/>
  <c r="E51"/>
  <c r="E50"/>
  <c r="E43"/>
  <c r="E41"/>
  <c r="E40" s="1"/>
  <c r="E39" s="1"/>
  <c r="E37" s="1"/>
  <c r="E36"/>
  <c r="E34"/>
  <c r="E33" s="1"/>
  <c r="E32" s="1"/>
  <c r="E31" s="1"/>
  <c r="E30" s="1"/>
  <c r="E29"/>
  <c r="E26"/>
  <c r="E22"/>
  <c r="E24" s="1"/>
  <c r="E25" s="1"/>
  <c r="E18"/>
  <c r="E20" s="1"/>
  <c r="E12"/>
  <c r="E10"/>
  <c r="E9" s="1"/>
  <c r="D4" i="3" l="1"/>
  <c r="E8" i="2"/>
  <c r="E49"/>
  <c r="E47" s="1"/>
  <c r="E19"/>
  <c r="E6"/>
  <c r="E5" l="1"/>
  <c r="C19" i="1"/>
  <c r="C9"/>
  <c r="C36" l="1"/>
  <c r="C35" s="1"/>
  <c r="C33"/>
  <c r="C32" s="1"/>
  <c r="C30"/>
  <c r="C29" s="1"/>
  <c r="C26"/>
  <c r="C24" s="1"/>
  <c r="C17"/>
  <c r="C14"/>
  <c r="C13" s="1"/>
  <c r="C8"/>
  <c r="C7" l="1"/>
  <c r="C16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<sst xmlns="http://schemas.openxmlformats.org/spreadsheetml/2006/main" count="558" uniqueCount="206">
  <si>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</si>
  <si>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</si>
  <si>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</si>
  <si>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</si>
  <si>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</si>
  <si>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</si>
  <si>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</si>
  <si>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</si>
  <si>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</si>
  <si>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</si>
  <si>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</si>
  <si>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</si>
  <si>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</si>
  <si>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</si>
  <si>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</si>
  <si>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</si>
  <si>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</si>
  <si>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</si>
  <si>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</si>
  <si>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</si>
  <si>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</si>
  <si>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</si>
  <si>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</si>
  <si>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</si>
  <si>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</si>
  <si>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</si>
  <si>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</si>
  <si>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</si>
  <si>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</si>
  <si>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</si>
  <si>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</si>
  <si>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</si>
  <si>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</si>
  <si>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</si>
  <si>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</si>
  <si>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</si>
  <si>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</si>
  <si>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</si>
  <si>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</si>
  <si>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</si>
  <si>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</si>
  <si>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</si>
  <si>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</si>
  <si>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</si>
  <si>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</si>
  <si>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</si>
  <si>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</si>
  <si>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</si>
  <si>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</si>
  <si>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</si>
  <si>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</si>
  <si>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</si>
  <si>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</si>
  <si>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</si>
  <si>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</si>
  <si>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</si>
  <si>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</si>
  <si>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</si>
  <si>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</si>
  <si>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</si>
  <si>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</si>
  <si>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</si>
  <si>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</si>
  <si>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</si>
  <si>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</si>
  <si>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</si>
  <si>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</si>
  <si>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</si>
  <si>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</si>
  <si>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</si>
  <si>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</si>
  <si>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</si>
  <si>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</si>
  <si>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</si>
  <si>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</si>
  <si>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</si>
  <si>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</si>
  <si>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</si>
  <si>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</si>
  <si>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</si>
  <si>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</si>
  <si>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</si>
  <si>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</si>
  <si>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</si>
  <si>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</si>
  <si>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</si>
  <si>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</si>
  <si>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</si>
  <si>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</si>
  <si>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</si>
  <si>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</si>
  <si>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</si>
  <si>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</si>
  <si>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</si>
  <si>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</si>
  <si>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</si>
  <si>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</si>
  <si>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</si>
  <si>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</si>
  <si>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</si>
  <si>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</si>
  <si>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</si>
  <si>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</si>
  <si>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</si>
  <si>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</si>
  <si>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</si>
  <si>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</si>
  <si>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</si>
  <si>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</si>
  <si>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</si>
  <si>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</si>
  <si>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</si>
  <si>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</si>
  <si>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</si>
  <si>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</si>
  <si>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</si>
  <si>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</si>
  <si>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</si>
  <si>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</si>
  <si>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</si>
  <si>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</si>
  <si>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</si>
  <si>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</si>
  <si>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</si>
  <si>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</si>
  <si>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</si>
  <si>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</si>
  <si>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</si>
  <si>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</si>
  <si>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</si>
  <si>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</si>
  <si>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</si>
  <si>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</si>
  <si>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</si>
  <si>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</si>
  <si>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</si>
  <si>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</si>
  <si>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</si>
  <si>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</si>
  <si>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</si>
  <si>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</si>
  <si>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</si>
  <si>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</si>
  <si>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</si>
  <si>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</si>
  <si>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</si>
  <si>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</si>
  <si>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</si>
  <si>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</si>
  <si>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</si>
  <si>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</si>
  <si>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</si>
  <si>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</si>
  <si>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</si>
  <si>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</si>
  <si>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</si>
  <si>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</si>
  <si>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</si>
  <si>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</si>
  <si>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</si>
  <si>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</si>
  <si>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</si>
  <si>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</si>
  <si>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</si>
  <si>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</si>
  <si>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</si>
  <si>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</si>
  <si>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</si>
  <si>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</si>
  <si>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</si>
  <si>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</si>
  <si>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</si>
  <si>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</si>
  <si>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</si>
  <si>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</si>
  <si>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</si>
  <si>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</si>
  <si>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</si>
  <si>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</si>
  <si>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</si>
  <si>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</si>
  <si>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</si>
  <si>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</si>
  <si>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</si>
  <si>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</si>
  <si>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</si>
  <si>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</si>
  <si>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</si>
  <si>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</si>
  <si>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</si>
  <si>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</si>
  <si>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</si>
  <si>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>Источники  финансирования дефицита бюджета сельского поселения Казанский сельсовет муниципального района Альшеевский район  Республики Башкортостан за 2021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</si>
  <si>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Ведомственная структура расходов бюджета сельского поселения Казанский сельсовет муниципального района Альшеевский район Республики Башкортостан  на 2021 год</t>
  </si>
  <si>
    <t xml:space="preserve">Распределение бюджетных ассигнований 
сельского поселения  Казанский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</si>
  <si>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Казанский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</si>
  <si>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Казанский сельсовет муниципального района  Альшеевский  район Республики Башкортостан»</t>
  </si>
  <si>
    <t xml:space="preserve">Поступления доходов 
в бюджет сельского поселения Казанский  сельсовет  муниципального района  Альшеевский район Республики Башкортостан на 2021 год
</t>
  </si>
  <si>
    <t xml:space="preserve"> 1 09 04053 01 0000 110</t>
  </si>
  <si>
    <t>Задолженность и перерасчеты по отменным налогам</t>
  </si>
  <si>
    <t xml:space="preserve"> 2 02 16001 10 0000 150</t>
  </si>
  <si>
    <t xml:space="preserve">ПРИЛОЖЕНИЕ №1
к решению Совета
сельского поселения
№ 130 от «28»апреля 2022г.
</t>
  </si>
  <si>
    <t xml:space="preserve">ПРИЛОЖЕНИЕ №2
к решению Совета
сельского поселения
 № 130 от «28»апреля 2022 г.
</t>
  </si>
  <si>
    <t xml:space="preserve">ПРИЛОЖЕНИЕ №3
к решению Совета
сельского поселения
№ 130 от «28»апреля 2022 г.
</t>
  </si>
  <si>
    <t xml:space="preserve">ПРИЛОЖЕНИЕ №4
к решению Совета
сельского поселения
№130 от «28»апреля 2022г.
</t>
  </si>
  <si>
    <t xml:space="preserve">ПРИЛОЖЕНИЕ №5
к решению Совета
сельского поселения
№ 130 от «28»апреля 2022г.
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</si>
</sst>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0" fillId="0" borderId="0" xfId="0" applyNumberFormat="1"/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" fontId="4" fillId="2" borderId="17" xfId="0" applyNumberFormat="1" applyFont="1" applyFill="1" applyBorder="1" applyAlignment="1">
      <alignment horizontal="right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9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80" zoomScaleNormal="80" workbookViewId="0">
      <selection activeCell="K2" sqref="K2"/>
    </sheetView>
  </sheetViews>
  <sheetFormatPr defaultRowHeight="15"/>
  <cols>
    <col min="1" max="1" width="34.140625" customWidth="1"/>
    <col min="2" max="2" width="64.5703125" customWidth="1"/>
    <col min="3" max="3" width="17.5703125" style="122" customWidth="1"/>
    <col min="4" max="4" width="0.42578125" hidden="1" customWidth="1"/>
    <col min="5" max="5" width="12.5703125" hidden="1" customWidth="1"/>
    <col min="6" max="6" width="10.42578125" bestFit="1" customWidth="1"/>
  </cols>
  <sheetData>
    <row r="1" spans="1:8" ht="88.9" customHeight="1">
      <c r="A1" s="18"/>
      <c r="B1" s="171" t="s">
        <v>201</v>
      </c>
      <c r="C1" s="171"/>
      <c r="D1" s="138" t="s">
        <v>0</v>
      </c>
      <c r="E1" s="138"/>
    </row>
    <row r="2" spans="1:8" ht="69.75" customHeight="1">
      <c r="A2" s="145" t="s">
        <v>197</v>
      </c>
      <c r="B2" s="145"/>
      <c r="C2" s="145"/>
      <c r="D2" s="17"/>
      <c r="E2" s="16"/>
    </row>
    <row r="3" spans="1:8" ht="18.75" customHeight="1">
      <c r="A3" s="139" t="s">
        <v>1</v>
      </c>
      <c r="B3" s="139" t="s">
        <v>2</v>
      </c>
      <c r="C3" s="141" t="s">
        <v>3</v>
      </c>
      <c r="D3" s="143" t="s">
        <v>3</v>
      </c>
      <c r="E3" s="144"/>
    </row>
    <row r="4" spans="1:8" ht="76.5" customHeight="1">
      <c r="A4" s="140"/>
      <c r="B4" s="140"/>
      <c r="C4" s="142"/>
      <c r="D4" s="1">
        <v>2017</v>
      </c>
      <c r="E4" s="1">
        <v>2018</v>
      </c>
    </row>
    <row r="5" spans="1:8" ht="19.5" thickBot="1">
      <c r="A5" s="132">
        <v>1</v>
      </c>
      <c r="B5" s="131">
        <v>2</v>
      </c>
      <c r="C5" s="131">
        <v>3</v>
      </c>
      <c r="D5" s="3">
        <v>3</v>
      </c>
      <c r="E5" s="3">
        <v>4</v>
      </c>
    </row>
    <row r="6" spans="1:8" ht="21" customHeight="1" thickBot="1">
      <c r="A6" s="4"/>
      <c r="B6" s="5" t="s">
        <v>4</v>
      </c>
      <c r="C6" s="118">
        <f>C7+C38</f>
        <v>3500868.22</v>
      </c>
      <c r="D6" s="6" t="e">
        <f>D7+D19</f>
        <v>#REF!</v>
      </c>
      <c r="E6" s="6" t="e">
        <f>E7+E19</f>
        <v>#REF!</v>
      </c>
    </row>
    <row r="7" spans="1:8" ht="36" customHeight="1" thickBot="1">
      <c r="A7" s="4" t="s">
        <v>43</v>
      </c>
      <c r="B7" s="5" t="s">
        <v>5</v>
      </c>
      <c r="C7" s="118">
        <f>C8+C16+C23+C25+C26+C29</f>
        <v>861375.06</v>
      </c>
      <c r="D7" s="6" t="e">
        <f>D8+#REF!+D11+D17+#REF!+#REF!+#REF!+#REF!</f>
        <v>#REF!</v>
      </c>
      <c r="E7" s="6" t="e">
        <f>E8+#REF!+E11+E17+#REF!+#REF!+#REF!+#REF!</f>
        <v>#REF!</v>
      </c>
      <c r="F7" s="28"/>
      <c r="H7" s="28"/>
    </row>
    <row r="8" spans="1:8" ht="21" customHeight="1" thickBot="1">
      <c r="A8" s="4" t="s">
        <v>30</v>
      </c>
      <c r="B8" s="5" t="s">
        <v>6</v>
      </c>
      <c r="C8" s="118">
        <f>C9</f>
        <v>11502.14</v>
      </c>
      <c r="D8" s="6" t="e">
        <f>D9</f>
        <v>#REF!</v>
      </c>
      <c r="E8" s="6" t="e">
        <f>E9</f>
        <v>#REF!</v>
      </c>
    </row>
    <row r="9" spans="1:8" ht="21.75" customHeight="1" thickBot="1">
      <c r="A9" s="7" t="s">
        <v>31</v>
      </c>
      <c r="B9" s="8" t="s">
        <v>7</v>
      </c>
      <c r="C9" s="119">
        <f>C10+C12+C11</f>
        <v>11502.14</v>
      </c>
      <c r="D9" s="15" t="e">
        <f>D10+#REF!+#REF!</f>
        <v>#REF!</v>
      </c>
      <c r="E9" s="15" t="e">
        <f>E10+#REF!+#REF!</f>
        <v>#REF!</v>
      </c>
    </row>
    <row r="10" spans="1:8" ht="112.5" customHeight="1" thickBot="1">
      <c r="A10" s="19" t="s">
        <v>32</v>
      </c>
      <c r="B10" s="20" t="s">
        <v>8</v>
      </c>
      <c r="C10" s="119">
        <v>11502.14</v>
      </c>
      <c r="D10" s="9">
        <v>16000</v>
      </c>
      <c r="E10" s="9">
        <v>16000</v>
      </c>
      <c r="F10" s="28"/>
    </row>
    <row r="11" spans="1:8" ht="161.25" customHeight="1" thickBot="1">
      <c r="A11" s="19" t="s">
        <v>33</v>
      </c>
      <c r="B11" s="20" t="s">
        <v>16</v>
      </c>
      <c r="C11" s="119"/>
      <c r="D11" s="11">
        <f>D12+D14</f>
        <v>359000</v>
      </c>
      <c r="E11" s="11">
        <f>E12+E14</f>
        <v>359000</v>
      </c>
      <c r="H11" s="28"/>
    </row>
    <row r="12" spans="1:8" ht="63.75" customHeight="1" thickBot="1">
      <c r="A12" s="19" t="s">
        <v>34</v>
      </c>
      <c r="B12" s="20" t="s">
        <v>17</v>
      </c>
      <c r="C12" s="119"/>
      <c r="D12" s="13">
        <f>D13</f>
        <v>9000</v>
      </c>
      <c r="E12" s="13">
        <f>E13</f>
        <v>9000</v>
      </c>
    </row>
    <row r="13" spans="1:8" ht="35.25" customHeight="1" thickBot="1">
      <c r="A13" s="10" t="s">
        <v>35</v>
      </c>
      <c r="B13" s="21" t="s">
        <v>18</v>
      </c>
      <c r="C13" s="120">
        <f t="shared" ref="C13:C14" si="0">C14</f>
        <v>0</v>
      </c>
      <c r="D13" s="13">
        <v>9000</v>
      </c>
      <c r="E13" s="13">
        <v>9000</v>
      </c>
    </row>
    <row r="14" spans="1:8" ht="31.5" customHeight="1" thickBot="1">
      <c r="A14" s="2" t="s">
        <v>36</v>
      </c>
      <c r="B14" s="12" t="s">
        <v>19</v>
      </c>
      <c r="C14" s="121">
        <f t="shared" si="0"/>
        <v>0</v>
      </c>
      <c r="D14" s="13">
        <f>D15+D16</f>
        <v>350000</v>
      </c>
      <c r="E14" s="13">
        <f>E15+E16</f>
        <v>350000</v>
      </c>
    </row>
    <row r="15" spans="1:8" ht="35.25" customHeight="1" thickBot="1">
      <c r="A15" s="2" t="s">
        <v>37</v>
      </c>
      <c r="B15" s="12" t="s">
        <v>19</v>
      </c>
      <c r="C15" s="121">
        <v>0</v>
      </c>
      <c r="D15" s="13">
        <v>145000</v>
      </c>
      <c r="E15" s="13">
        <v>145000</v>
      </c>
    </row>
    <row r="16" spans="1:8" ht="23.25" customHeight="1" thickBot="1">
      <c r="A16" s="10" t="s">
        <v>46</v>
      </c>
      <c r="B16" s="14" t="s">
        <v>9</v>
      </c>
      <c r="C16" s="120">
        <f>C17+C19</f>
        <v>703134.04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21">
        <f>C18</f>
        <v>16850.310000000001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21">
        <v>16850.310000000001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20">
        <f>C20+C21</f>
        <v>686283.73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21">
        <v>92368.960000000006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21">
        <v>593914.77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20">
        <f>C23+C25</f>
        <v>5149.25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21">
        <v>7400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20">
        <f>C26</f>
        <v>141409.63</v>
      </c>
      <c r="D24" s="13">
        <v>500000</v>
      </c>
      <c r="E24" s="13">
        <v>500000</v>
      </c>
    </row>
    <row r="25" spans="1:5" ht="45.75" customHeight="1" thickBot="1">
      <c r="A25" s="2" t="s">
        <v>198</v>
      </c>
      <c r="B25" s="12" t="s">
        <v>199</v>
      </c>
      <c r="C25" s="121">
        <v>-2250.75</v>
      </c>
      <c r="D25" s="13"/>
      <c r="E25" s="13"/>
    </row>
    <row r="26" spans="1:5" ht="129" customHeight="1" thickBot="1">
      <c r="A26" s="24" t="s">
        <v>49</v>
      </c>
      <c r="B26" s="25" t="s">
        <v>21</v>
      </c>
      <c r="C26" s="121">
        <f>C28+C27</f>
        <v>141409.63</v>
      </c>
    </row>
    <row r="27" spans="1:5" ht="112.15" customHeight="1" thickBot="1">
      <c r="A27" s="26" t="s">
        <v>50</v>
      </c>
      <c r="B27" s="25" t="s">
        <v>22</v>
      </c>
      <c r="C27" s="121">
        <v>134849.48000000001</v>
      </c>
    </row>
    <row r="28" spans="1:5" ht="63" customHeight="1" thickBot="1">
      <c r="A28" s="26" t="s">
        <v>51</v>
      </c>
      <c r="B28" s="25" t="s">
        <v>23</v>
      </c>
      <c r="C28" s="121">
        <v>6560.15</v>
      </c>
    </row>
    <row r="29" spans="1:5" ht="36.6" customHeight="1" thickBot="1">
      <c r="A29" s="22" t="s">
        <v>52</v>
      </c>
      <c r="B29" s="27" t="s">
        <v>24</v>
      </c>
      <c r="C29" s="120">
        <f t="shared" ref="C29:C30" si="1">C30</f>
        <v>180</v>
      </c>
    </row>
    <row r="30" spans="1:5" ht="34.9" customHeight="1" thickBot="1">
      <c r="A30" s="24" t="s">
        <v>53</v>
      </c>
      <c r="B30" s="26" t="s">
        <v>24</v>
      </c>
      <c r="C30" s="121">
        <f t="shared" si="1"/>
        <v>180</v>
      </c>
    </row>
    <row r="31" spans="1:5" ht="40.15" customHeight="1" thickBot="1">
      <c r="A31" s="26" t="s">
        <v>54</v>
      </c>
      <c r="B31" s="25" t="s">
        <v>25</v>
      </c>
      <c r="C31" s="121">
        <v>180</v>
      </c>
    </row>
    <row r="32" spans="1:5" ht="43.9" customHeight="1" thickBot="1">
      <c r="A32" s="22" t="s">
        <v>55</v>
      </c>
      <c r="B32" s="27" t="s">
        <v>26</v>
      </c>
      <c r="C32" s="120">
        <f t="shared" ref="C32:C33" si="2">C33</f>
        <v>0</v>
      </c>
    </row>
    <row r="33" spans="1:3" ht="40.9" customHeight="1" thickBot="1">
      <c r="A33" s="24" t="s">
        <v>56</v>
      </c>
      <c r="B33" s="26" t="s">
        <v>26</v>
      </c>
      <c r="C33" s="121">
        <f t="shared" si="2"/>
        <v>0</v>
      </c>
    </row>
    <row r="34" spans="1:3" ht="76.900000000000006" customHeight="1" thickBot="1">
      <c r="A34" s="26" t="s">
        <v>57</v>
      </c>
      <c r="B34" s="25" t="s">
        <v>27</v>
      </c>
      <c r="C34" s="121"/>
    </row>
    <row r="35" spans="1:3" ht="77.25" customHeight="1" thickBot="1">
      <c r="A35" s="22" t="s">
        <v>58</v>
      </c>
      <c r="B35" s="27" t="s">
        <v>67</v>
      </c>
      <c r="C35" s="120">
        <f t="shared" ref="C35:C36" si="3">C36</f>
        <v>0</v>
      </c>
    </row>
    <row r="36" spans="1:3" ht="77.25" customHeight="1" thickBot="1">
      <c r="A36" s="24" t="s">
        <v>62</v>
      </c>
      <c r="B36" s="26" t="s">
        <v>68</v>
      </c>
      <c r="C36" s="121">
        <f t="shared" si="3"/>
        <v>0</v>
      </c>
    </row>
    <row r="37" spans="1:3" ht="77.25" customHeight="1" thickBot="1">
      <c r="A37" s="26" t="s">
        <v>63</v>
      </c>
      <c r="B37" s="25" t="s">
        <v>68</v>
      </c>
      <c r="C37" s="121">
        <v>0</v>
      </c>
    </row>
    <row r="38" spans="1:3" ht="21.75" customHeight="1" thickBot="1">
      <c r="A38" s="10" t="s">
        <v>45</v>
      </c>
      <c r="B38" s="14" t="s">
        <v>15</v>
      </c>
      <c r="C38" s="120">
        <f>C39+C40+C41+C42+C43</f>
        <v>2639493.16</v>
      </c>
    </row>
    <row r="39" spans="1:3" ht="39.75" customHeight="1" thickBot="1">
      <c r="A39" s="2" t="s">
        <v>200</v>
      </c>
      <c r="B39" s="12" t="s">
        <v>69</v>
      </c>
      <c r="C39" s="121">
        <v>1372000</v>
      </c>
    </row>
    <row r="40" spans="1:3" ht="96.75" customHeight="1" thickBot="1">
      <c r="A40" s="2" t="s">
        <v>64</v>
      </c>
      <c r="B40" s="2" t="s">
        <v>61</v>
      </c>
      <c r="C40" s="121">
        <v>335005.15999999997</v>
      </c>
    </row>
    <row r="41" spans="1:3" ht="60.75" customHeight="1" thickBot="1">
      <c r="A41" s="2" t="s">
        <v>59</v>
      </c>
      <c r="B41" s="12" t="s">
        <v>65</v>
      </c>
      <c r="C41" s="121">
        <v>88100</v>
      </c>
    </row>
    <row r="42" spans="1:3" ht="43.5" customHeight="1" thickBot="1">
      <c r="A42" s="24" t="s">
        <v>60</v>
      </c>
      <c r="B42" s="133" t="s">
        <v>66</v>
      </c>
      <c r="C42" s="134">
        <v>500000</v>
      </c>
    </row>
    <row r="43" spans="1:3" ht="60.75" customHeight="1">
      <c r="A43" s="135" t="s">
        <v>70</v>
      </c>
      <c r="B43" s="136" t="s">
        <v>71</v>
      </c>
      <c r="C43" s="137">
        <v>344388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opLeftCell="A64" zoomScale="70" zoomScaleNormal="70" workbookViewId="0">
      <selection activeCell="G2" sqref="G2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72" t="s">
        <v>202</v>
      </c>
      <c r="B1" s="172"/>
      <c r="C1" s="172"/>
      <c r="D1" s="172"/>
      <c r="E1" s="172"/>
    </row>
    <row r="2" spans="1:7" ht="115.15" customHeight="1">
      <c r="A2" s="152" t="s">
        <v>194</v>
      </c>
      <c r="B2" s="152"/>
      <c r="C2" s="152"/>
      <c r="D2" s="152"/>
      <c r="E2" s="152"/>
    </row>
    <row r="3" spans="1:7" ht="15.75" thickBot="1">
      <c r="A3" s="30"/>
      <c r="B3" s="31"/>
      <c r="D3" s="32"/>
      <c r="E3" s="33"/>
    </row>
    <row r="4" spans="1:7" ht="19.5" thickBot="1">
      <c r="A4" s="34" t="s">
        <v>72</v>
      </c>
      <c r="B4" s="35" t="s">
        <v>73</v>
      </c>
      <c r="C4" s="36" t="s">
        <v>74</v>
      </c>
      <c r="D4" s="36" t="s">
        <v>75</v>
      </c>
      <c r="E4" s="37" t="s">
        <v>76</v>
      </c>
    </row>
    <row r="5" spans="1:7" ht="19.5" thickBot="1">
      <c r="A5" s="38" t="s">
        <v>4</v>
      </c>
      <c r="B5" s="39"/>
      <c r="C5" s="40"/>
      <c r="D5" s="40"/>
      <c r="E5" s="41">
        <f>E6+E22+E29+E36+E47+E71+E76+E45</f>
        <v>3656188.99</v>
      </c>
    </row>
    <row r="6" spans="1:7">
      <c r="A6" s="153" t="s">
        <v>77</v>
      </c>
      <c r="B6" s="155" t="s">
        <v>78</v>
      </c>
      <c r="C6" s="157"/>
      <c r="D6" s="148"/>
      <c r="E6" s="159">
        <f>E9+E12+E18</f>
        <v>2123555.13</v>
      </c>
    </row>
    <row r="7" spans="1:7" ht="7.9" customHeight="1" thickBot="1">
      <c r="A7" s="154"/>
      <c r="B7" s="156"/>
      <c r="C7" s="158"/>
      <c r="D7" s="149"/>
      <c r="E7" s="160"/>
    </row>
    <row r="8" spans="1:7" ht="24.6" customHeight="1" thickBot="1">
      <c r="A8" s="42" t="s">
        <v>79</v>
      </c>
      <c r="B8" s="39" t="s">
        <v>78</v>
      </c>
      <c r="C8" s="40" t="s">
        <v>80</v>
      </c>
      <c r="D8" s="40"/>
      <c r="E8" s="43">
        <f>E9+E12+E18</f>
        <v>2123555.13</v>
      </c>
    </row>
    <row r="9" spans="1:7" ht="57" customHeight="1" thickBot="1">
      <c r="A9" s="42" t="s">
        <v>81</v>
      </c>
      <c r="B9" s="39" t="s">
        <v>82</v>
      </c>
      <c r="C9" s="44"/>
      <c r="D9" s="40"/>
      <c r="E9" s="43">
        <f>E10</f>
        <v>913772.84</v>
      </c>
      <c r="G9" s="32"/>
    </row>
    <row r="10" spans="1:7" ht="42.6" customHeight="1" thickBot="1">
      <c r="A10" s="42" t="s">
        <v>83</v>
      </c>
      <c r="B10" s="39" t="s">
        <v>82</v>
      </c>
      <c r="C10" s="40" t="s">
        <v>84</v>
      </c>
      <c r="D10" s="40"/>
      <c r="E10" s="43">
        <f>E11</f>
        <v>913772.84</v>
      </c>
    </row>
    <row r="11" spans="1:7" ht="97.15" customHeight="1" thickBot="1">
      <c r="A11" s="42" t="s">
        <v>85</v>
      </c>
      <c r="B11" s="39" t="s">
        <v>82</v>
      </c>
      <c r="C11" s="40" t="s">
        <v>84</v>
      </c>
      <c r="D11" s="40">
        <v>100</v>
      </c>
      <c r="E11" s="43">
        <v>913772.84</v>
      </c>
    </row>
    <row r="12" spans="1:7" ht="24.6" customHeight="1" thickBot="1">
      <c r="A12" s="42" t="s">
        <v>86</v>
      </c>
      <c r="B12" s="39" t="s">
        <v>87</v>
      </c>
      <c r="C12" s="44"/>
      <c r="D12" s="40"/>
      <c r="E12" s="43">
        <f>E13+E14+E15+E17</f>
        <v>1209782.29</v>
      </c>
    </row>
    <row r="13" spans="1:7" ht="95.45" customHeight="1" thickBot="1">
      <c r="A13" s="42" t="s">
        <v>85</v>
      </c>
      <c r="B13" s="39" t="s">
        <v>87</v>
      </c>
      <c r="C13" s="40" t="s">
        <v>88</v>
      </c>
      <c r="D13" s="40">
        <v>100</v>
      </c>
      <c r="E13" s="43">
        <v>972617.66</v>
      </c>
    </row>
    <row r="14" spans="1:7" ht="39.6" customHeight="1" thickBot="1">
      <c r="A14" s="42" t="s">
        <v>89</v>
      </c>
      <c r="B14" s="39" t="s">
        <v>87</v>
      </c>
      <c r="C14" s="40" t="s">
        <v>88</v>
      </c>
      <c r="D14" s="40">
        <v>200</v>
      </c>
      <c r="E14" s="43">
        <v>231424.63</v>
      </c>
    </row>
    <row r="15" spans="1:7" ht="25.15" customHeight="1" thickBot="1">
      <c r="A15" s="42" t="s">
        <v>90</v>
      </c>
      <c r="B15" s="39" t="s">
        <v>87</v>
      </c>
      <c r="C15" s="40" t="s">
        <v>88</v>
      </c>
      <c r="D15" s="40">
        <v>800</v>
      </c>
      <c r="E15" s="43">
        <v>5740</v>
      </c>
    </row>
    <row r="16" spans="1:7" ht="96.6" customHeight="1" thickBot="1">
      <c r="A16" s="42" t="s">
        <v>91</v>
      </c>
      <c r="B16" s="39" t="s">
        <v>87</v>
      </c>
      <c r="C16" s="40" t="s">
        <v>92</v>
      </c>
      <c r="D16" s="40"/>
      <c r="E16" s="43">
        <f>E17</f>
        <v>0</v>
      </c>
    </row>
    <row r="17" spans="1:5" ht="40.9" customHeight="1" thickBot="1">
      <c r="A17" s="42" t="s">
        <v>89</v>
      </c>
      <c r="B17" s="39" t="s">
        <v>87</v>
      </c>
      <c r="C17" s="40" t="s">
        <v>92</v>
      </c>
      <c r="D17" s="40">
        <v>200</v>
      </c>
      <c r="E17" s="43">
        <v>0</v>
      </c>
    </row>
    <row r="18" spans="1:5" ht="22.15" customHeight="1" thickBot="1">
      <c r="A18" s="45" t="s">
        <v>93</v>
      </c>
      <c r="B18" s="39" t="s">
        <v>94</v>
      </c>
      <c r="C18" s="40"/>
      <c r="D18" s="46"/>
      <c r="E18" s="43">
        <f>E21</f>
        <v>0</v>
      </c>
    </row>
    <row r="19" spans="1:5" ht="24" customHeight="1" thickBot="1">
      <c r="A19" s="42" t="s">
        <v>79</v>
      </c>
      <c r="B19" s="39" t="s">
        <v>94</v>
      </c>
      <c r="C19" s="40" t="s">
        <v>80</v>
      </c>
      <c r="D19" s="46"/>
      <c r="E19" s="43">
        <f>E18</f>
        <v>0</v>
      </c>
    </row>
    <row r="20" spans="1:5" ht="46.15" customHeight="1" thickBot="1">
      <c r="A20" s="45" t="s">
        <v>95</v>
      </c>
      <c r="B20" s="39" t="s">
        <v>94</v>
      </c>
      <c r="C20" s="40" t="s">
        <v>96</v>
      </c>
      <c r="D20" s="46"/>
      <c r="E20" s="43">
        <f>E18</f>
        <v>0</v>
      </c>
    </row>
    <row r="21" spans="1:5" ht="24.6" customHeight="1" thickBot="1">
      <c r="A21" s="45" t="s">
        <v>90</v>
      </c>
      <c r="B21" s="39" t="s">
        <v>94</v>
      </c>
      <c r="C21" s="40" t="s">
        <v>96</v>
      </c>
      <c r="D21" s="40">
        <v>800</v>
      </c>
      <c r="E21" s="43">
        <v>0</v>
      </c>
    </row>
    <row r="22" spans="1:5" ht="21" customHeight="1" thickBot="1">
      <c r="A22" s="47" t="s">
        <v>97</v>
      </c>
      <c r="B22" s="48" t="s">
        <v>98</v>
      </c>
      <c r="C22" s="44"/>
      <c r="D22" s="44"/>
      <c r="E22" s="41">
        <f>E27+E28</f>
        <v>88100</v>
      </c>
    </row>
    <row r="23" spans="1:5" ht="24.6" customHeight="1" thickBot="1">
      <c r="A23" s="42" t="s">
        <v>79</v>
      </c>
      <c r="B23" s="48"/>
      <c r="C23" s="40" t="s">
        <v>80</v>
      </c>
      <c r="D23" s="44"/>
      <c r="E23" s="41"/>
    </row>
    <row r="24" spans="1:5" ht="40.15" customHeight="1" thickBot="1">
      <c r="A24" s="45" t="s">
        <v>99</v>
      </c>
      <c r="B24" s="39" t="s">
        <v>100</v>
      </c>
      <c r="C24" s="40"/>
      <c r="D24" s="40"/>
      <c r="E24" s="43">
        <f>E22</f>
        <v>88100</v>
      </c>
    </row>
    <row r="25" spans="1:5" ht="22.9" customHeight="1" thickBot="1">
      <c r="A25" s="45" t="s">
        <v>79</v>
      </c>
      <c r="B25" s="39" t="s">
        <v>100</v>
      </c>
      <c r="C25" s="40" t="s">
        <v>80</v>
      </c>
      <c r="D25" s="40"/>
      <c r="E25" s="43">
        <f>E24</f>
        <v>88100</v>
      </c>
    </row>
    <row r="26" spans="1:5" ht="78" customHeight="1" thickBot="1">
      <c r="A26" s="45" t="s">
        <v>101</v>
      </c>
      <c r="B26" s="39" t="s">
        <v>100</v>
      </c>
      <c r="C26" s="40" t="s">
        <v>102</v>
      </c>
      <c r="D26" s="40"/>
      <c r="E26" s="43">
        <f>E27+E28</f>
        <v>88100</v>
      </c>
    </row>
    <row r="27" spans="1:5" ht="93.6" customHeight="1" thickBot="1">
      <c r="A27" s="45" t="s">
        <v>85</v>
      </c>
      <c r="B27" s="39" t="s">
        <v>100</v>
      </c>
      <c r="C27" s="40" t="s">
        <v>102</v>
      </c>
      <c r="D27" s="40">
        <v>100</v>
      </c>
      <c r="E27" s="43">
        <v>81100</v>
      </c>
    </row>
    <row r="28" spans="1:5" ht="37.9" customHeight="1" thickBot="1">
      <c r="A28" s="42" t="s">
        <v>89</v>
      </c>
      <c r="B28" s="39" t="s">
        <v>100</v>
      </c>
      <c r="C28" s="40" t="s">
        <v>102</v>
      </c>
      <c r="D28" s="40">
        <v>200</v>
      </c>
      <c r="E28" s="43">
        <v>7000</v>
      </c>
    </row>
    <row r="29" spans="1:5" ht="57" customHeight="1" thickBot="1">
      <c r="A29" s="49" t="s">
        <v>103</v>
      </c>
      <c r="B29" s="50" t="s">
        <v>104</v>
      </c>
      <c r="C29" s="51"/>
      <c r="D29" s="51"/>
      <c r="E29" s="52">
        <f>E35</f>
        <v>20000</v>
      </c>
    </row>
    <row r="30" spans="1:5" ht="156.75" customHeight="1" thickBot="1">
      <c r="A30" s="42" t="s">
        <v>196</v>
      </c>
      <c r="B30" s="53" t="s">
        <v>104</v>
      </c>
      <c r="C30" s="34" t="s">
        <v>106</v>
      </c>
      <c r="D30" s="34"/>
      <c r="E30" s="54">
        <f>E31</f>
        <v>20000</v>
      </c>
    </row>
    <row r="31" spans="1:5" ht="75.599999999999994" customHeight="1" thickBot="1">
      <c r="A31" s="42" t="s">
        <v>107</v>
      </c>
      <c r="B31" s="53" t="s">
        <v>104</v>
      </c>
      <c r="C31" s="34" t="s">
        <v>108</v>
      </c>
      <c r="D31" s="34"/>
      <c r="E31" s="54">
        <f>E32</f>
        <v>20000</v>
      </c>
    </row>
    <row r="32" spans="1:5" ht="75.599999999999994" customHeight="1" thickBot="1">
      <c r="A32" s="42" t="s">
        <v>109</v>
      </c>
      <c r="B32" s="53" t="s">
        <v>104</v>
      </c>
      <c r="C32" s="34" t="s">
        <v>110</v>
      </c>
      <c r="D32" s="34"/>
      <c r="E32" s="54">
        <f>E33</f>
        <v>20000</v>
      </c>
    </row>
    <row r="33" spans="1:5" ht="36" customHeight="1" thickBot="1">
      <c r="A33" s="55" t="s">
        <v>111</v>
      </c>
      <c r="B33" s="53" t="s">
        <v>112</v>
      </c>
      <c r="C33" s="34" t="s">
        <v>110</v>
      </c>
      <c r="D33" s="34"/>
      <c r="E33" s="54">
        <f>E34</f>
        <v>20000</v>
      </c>
    </row>
    <row r="34" spans="1:5" ht="181.9" customHeight="1" thickBot="1">
      <c r="A34" s="55" t="s">
        <v>113</v>
      </c>
      <c r="B34" s="53" t="s">
        <v>112</v>
      </c>
      <c r="C34" s="34" t="s">
        <v>114</v>
      </c>
      <c r="D34" s="34"/>
      <c r="E34" s="54">
        <f>E35</f>
        <v>20000</v>
      </c>
    </row>
    <row r="35" spans="1:5" ht="40.15" customHeight="1" thickBot="1">
      <c r="A35" s="56" t="s">
        <v>89</v>
      </c>
      <c r="B35" s="53" t="s">
        <v>112</v>
      </c>
      <c r="C35" s="34" t="s">
        <v>114</v>
      </c>
      <c r="D35" s="34">
        <v>200</v>
      </c>
      <c r="E35" s="57">
        <v>20000</v>
      </c>
    </row>
    <row r="36" spans="1:5" ht="22.15" customHeight="1" thickBot="1">
      <c r="A36" s="38" t="s">
        <v>115</v>
      </c>
      <c r="B36" s="48" t="s">
        <v>116</v>
      </c>
      <c r="C36" s="44"/>
      <c r="D36" s="40"/>
      <c r="E36" s="41">
        <f>E42+E44</f>
        <v>335005.15999999997</v>
      </c>
    </row>
    <row r="37" spans="1:5" ht="25.15" customHeight="1">
      <c r="A37" s="58" t="s">
        <v>117</v>
      </c>
      <c r="B37" s="146" t="s">
        <v>118</v>
      </c>
      <c r="C37" s="148"/>
      <c r="D37" s="148"/>
      <c r="E37" s="150">
        <f>E39</f>
        <v>335005.15999999997</v>
      </c>
    </row>
    <row r="38" spans="1:5" ht="22.15" customHeight="1" thickBot="1">
      <c r="A38" s="42" t="s">
        <v>119</v>
      </c>
      <c r="B38" s="147"/>
      <c r="C38" s="149"/>
      <c r="D38" s="149"/>
      <c r="E38" s="151"/>
    </row>
    <row r="39" spans="1:5" ht="142.9" customHeight="1" thickBot="1">
      <c r="A39" s="42" t="s">
        <v>195</v>
      </c>
      <c r="B39" s="39" t="s">
        <v>118</v>
      </c>
      <c r="C39" s="40" t="s">
        <v>120</v>
      </c>
      <c r="D39" s="40"/>
      <c r="E39" s="43">
        <f>E40</f>
        <v>335005.15999999997</v>
      </c>
    </row>
    <row r="40" spans="1:5" ht="119.25" customHeight="1" thickBot="1">
      <c r="A40" s="42" t="s">
        <v>121</v>
      </c>
      <c r="B40" s="39" t="s">
        <v>118</v>
      </c>
      <c r="C40" s="40" t="s">
        <v>122</v>
      </c>
      <c r="D40" s="40"/>
      <c r="E40" s="43">
        <f>E41</f>
        <v>335005.15999999997</v>
      </c>
    </row>
    <row r="41" spans="1:5" ht="90.6" customHeight="1" thickBot="1">
      <c r="A41" s="42" t="s">
        <v>123</v>
      </c>
      <c r="B41" s="39" t="s">
        <v>118</v>
      </c>
      <c r="C41" s="40" t="s">
        <v>124</v>
      </c>
      <c r="D41" s="40"/>
      <c r="E41" s="43">
        <f>E42</f>
        <v>335005.15999999997</v>
      </c>
    </row>
    <row r="42" spans="1:5" ht="39.6" customHeight="1" thickBot="1">
      <c r="A42" s="42" t="s">
        <v>89</v>
      </c>
      <c r="B42" s="39" t="s">
        <v>118</v>
      </c>
      <c r="C42" s="40" t="s">
        <v>124</v>
      </c>
      <c r="D42" s="40">
        <v>200</v>
      </c>
      <c r="E42" s="43">
        <v>335005.15999999997</v>
      </c>
    </row>
    <row r="43" spans="1:5" ht="92.45" customHeight="1" thickBot="1">
      <c r="A43" s="42" t="s">
        <v>123</v>
      </c>
      <c r="B43" s="39" t="s">
        <v>118</v>
      </c>
      <c r="C43" s="40" t="s">
        <v>125</v>
      </c>
      <c r="D43" s="40"/>
      <c r="E43" s="43">
        <f>E44</f>
        <v>0</v>
      </c>
    </row>
    <row r="44" spans="1:5" ht="42" customHeight="1" thickBot="1">
      <c r="A44" s="59" t="s">
        <v>89</v>
      </c>
      <c r="B44" s="39" t="s">
        <v>118</v>
      </c>
      <c r="C44" s="40" t="s">
        <v>125</v>
      </c>
      <c r="D44" s="40">
        <v>200</v>
      </c>
      <c r="E44" s="43">
        <v>0</v>
      </c>
    </row>
    <row r="45" spans="1:5" ht="40.15" customHeight="1">
      <c r="A45" s="125" t="s">
        <v>188</v>
      </c>
      <c r="B45" s="124" t="s">
        <v>189</v>
      </c>
      <c r="C45" s="127" t="s">
        <v>191</v>
      </c>
      <c r="D45" s="127"/>
      <c r="E45" s="123">
        <f>E46</f>
        <v>97040.79</v>
      </c>
    </row>
    <row r="46" spans="1:5" ht="54.6" customHeight="1" thickBot="1">
      <c r="A46" s="125" t="s">
        <v>168</v>
      </c>
      <c r="B46" s="124" t="s">
        <v>189</v>
      </c>
      <c r="C46" s="127" t="s">
        <v>191</v>
      </c>
      <c r="D46" s="127" t="s">
        <v>190</v>
      </c>
      <c r="E46" s="126">
        <v>97040.79</v>
      </c>
    </row>
    <row r="47" spans="1:5" ht="40.15" customHeight="1">
      <c r="A47" s="60" t="s">
        <v>126</v>
      </c>
      <c r="B47" s="61" t="s">
        <v>127</v>
      </c>
      <c r="C47" s="62"/>
      <c r="D47" s="63"/>
      <c r="E47" s="64">
        <f>E49</f>
        <v>862487.90999999992</v>
      </c>
    </row>
    <row r="48" spans="1:5" ht="163.15" customHeight="1" thickBot="1">
      <c r="A48" s="42" t="s">
        <v>196</v>
      </c>
      <c r="B48" s="39" t="s">
        <v>127</v>
      </c>
      <c r="C48" s="40" t="s">
        <v>108</v>
      </c>
      <c r="D48" s="40"/>
      <c r="E48" s="43"/>
    </row>
    <row r="49" spans="1:5" ht="58.15" customHeight="1" thickBot="1">
      <c r="A49" s="42" t="s">
        <v>128</v>
      </c>
      <c r="B49" s="39" t="s">
        <v>127</v>
      </c>
      <c r="C49" s="40" t="s">
        <v>108</v>
      </c>
      <c r="D49" s="40"/>
      <c r="E49" s="43">
        <f>E50+E53+E57</f>
        <v>862487.90999999992</v>
      </c>
    </row>
    <row r="50" spans="1:5" ht="19.899999999999999" customHeight="1" thickBot="1">
      <c r="A50" s="42" t="s">
        <v>129</v>
      </c>
      <c r="B50" s="39" t="s">
        <v>130</v>
      </c>
      <c r="C50" s="40" t="s">
        <v>131</v>
      </c>
      <c r="D50" s="40"/>
      <c r="E50" s="43">
        <f>E51</f>
        <v>0</v>
      </c>
    </row>
    <row r="51" spans="1:5" ht="103.5" customHeight="1" thickBot="1">
      <c r="A51" s="42" t="s">
        <v>132</v>
      </c>
      <c r="B51" s="39" t="s">
        <v>130</v>
      </c>
      <c r="C51" s="40" t="s">
        <v>133</v>
      </c>
      <c r="D51" s="40"/>
      <c r="E51" s="43">
        <f>E52</f>
        <v>0</v>
      </c>
    </row>
    <row r="52" spans="1:5" ht="47.25" customHeight="1" thickBot="1">
      <c r="A52" s="42" t="s">
        <v>89</v>
      </c>
      <c r="B52" s="39" t="s">
        <v>130</v>
      </c>
      <c r="C52" s="40" t="s">
        <v>133</v>
      </c>
      <c r="D52" s="40">
        <v>200</v>
      </c>
      <c r="E52" s="43">
        <v>0</v>
      </c>
    </row>
    <row r="53" spans="1:5" ht="21.6" customHeight="1" thickBot="1">
      <c r="A53" s="42" t="s">
        <v>134</v>
      </c>
      <c r="B53" s="39" t="s">
        <v>135</v>
      </c>
      <c r="C53" s="40" t="s">
        <v>108</v>
      </c>
      <c r="D53" s="40"/>
      <c r="E53" s="43">
        <f>E56</f>
        <v>50000</v>
      </c>
    </row>
    <row r="54" spans="1:5" ht="76.900000000000006" customHeight="1" thickBot="1">
      <c r="A54" s="42" t="s">
        <v>136</v>
      </c>
      <c r="B54" s="39" t="s">
        <v>135</v>
      </c>
      <c r="C54" s="40" t="s">
        <v>137</v>
      </c>
      <c r="D54" s="40"/>
      <c r="E54" s="43">
        <f>E56</f>
        <v>50000</v>
      </c>
    </row>
    <row r="55" spans="1:5" ht="36.6" customHeight="1" thickBot="1">
      <c r="A55" s="42" t="s">
        <v>138</v>
      </c>
      <c r="B55" s="39" t="s">
        <v>135</v>
      </c>
      <c r="C55" s="40" t="s">
        <v>139</v>
      </c>
      <c r="D55" s="40"/>
      <c r="E55" s="43">
        <f>E56</f>
        <v>50000</v>
      </c>
    </row>
    <row r="56" spans="1:5" ht="37.9" customHeight="1" thickBot="1">
      <c r="A56" s="42" t="s">
        <v>89</v>
      </c>
      <c r="B56" s="39" t="s">
        <v>135</v>
      </c>
      <c r="C56" s="40" t="s">
        <v>139</v>
      </c>
      <c r="D56" s="40">
        <v>200</v>
      </c>
      <c r="E56" s="43">
        <v>50000</v>
      </c>
    </row>
    <row r="57" spans="1:5" ht="19.899999999999999" customHeight="1" thickBot="1">
      <c r="A57" s="42" t="s">
        <v>140</v>
      </c>
      <c r="B57" s="39" t="s">
        <v>141</v>
      </c>
      <c r="C57" s="40"/>
      <c r="D57" s="40"/>
      <c r="E57" s="43">
        <f>E58</f>
        <v>812487.90999999992</v>
      </c>
    </row>
    <row r="58" spans="1:5" ht="81.75" customHeight="1" thickBot="1">
      <c r="A58" s="42" t="s">
        <v>142</v>
      </c>
      <c r="B58" s="39" t="s">
        <v>141</v>
      </c>
      <c r="C58" s="40" t="s">
        <v>143</v>
      </c>
      <c r="D58" s="40"/>
      <c r="E58" s="43">
        <f>E59+E64+E68</f>
        <v>812487.90999999992</v>
      </c>
    </row>
    <row r="59" spans="1:5" ht="37.9" customHeight="1" thickBot="1">
      <c r="A59" s="42" t="s">
        <v>144</v>
      </c>
      <c r="B59" s="39" t="s">
        <v>141</v>
      </c>
      <c r="C59" s="40" t="s">
        <v>145</v>
      </c>
      <c r="D59" s="40"/>
      <c r="E59" s="43">
        <f>E60+E63</f>
        <v>512487.91</v>
      </c>
    </row>
    <row r="60" spans="1:5" ht="37.15" customHeight="1" thickBot="1">
      <c r="A60" s="42" t="s">
        <v>89</v>
      </c>
      <c r="B60" s="39" t="s">
        <v>141</v>
      </c>
      <c r="C60" s="40" t="s">
        <v>145</v>
      </c>
      <c r="D60" s="40">
        <v>200</v>
      </c>
      <c r="E60" s="43">
        <v>508167.98</v>
      </c>
    </row>
    <row r="61" spans="1:5" ht="22.15" customHeight="1" thickBot="1">
      <c r="A61" s="65" t="s">
        <v>146</v>
      </c>
      <c r="B61" s="39" t="s">
        <v>141</v>
      </c>
      <c r="C61" s="40" t="s">
        <v>147</v>
      </c>
      <c r="D61" s="40"/>
      <c r="E61" s="43"/>
    </row>
    <row r="62" spans="1:5" ht="43.9" customHeight="1" thickBot="1">
      <c r="A62" s="42" t="s">
        <v>89</v>
      </c>
      <c r="B62" s="39" t="s">
        <v>141</v>
      </c>
      <c r="C62" s="40" t="s">
        <v>147</v>
      </c>
      <c r="D62" s="40">
        <v>200</v>
      </c>
      <c r="E62" s="43"/>
    </row>
    <row r="63" spans="1:5" ht="22.9" customHeight="1" thickBot="1">
      <c r="A63" s="42" t="s">
        <v>90</v>
      </c>
      <c r="B63" s="39" t="s">
        <v>141</v>
      </c>
      <c r="C63" s="40" t="s">
        <v>145</v>
      </c>
      <c r="D63" s="40">
        <v>800</v>
      </c>
      <c r="E63" s="43">
        <v>4319.93</v>
      </c>
    </row>
    <row r="64" spans="1:5" ht="94.9" customHeight="1" thickBot="1">
      <c r="A64" s="59" t="s">
        <v>91</v>
      </c>
      <c r="B64" s="39" t="s">
        <v>141</v>
      </c>
      <c r="C64" s="40" t="s">
        <v>148</v>
      </c>
      <c r="D64" s="40"/>
      <c r="E64" s="43">
        <f>E65</f>
        <v>0</v>
      </c>
    </row>
    <row r="65" spans="1:5" ht="39.6" customHeight="1" thickBot="1">
      <c r="A65" s="59" t="s">
        <v>89</v>
      </c>
      <c r="B65" s="39" t="s">
        <v>141</v>
      </c>
      <c r="C65" s="40" t="s">
        <v>148</v>
      </c>
      <c r="D65" s="40">
        <v>200</v>
      </c>
      <c r="E65" s="43">
        <v>0</v>
      </c>
    </row>
    <row r="66" spans="1:5" ht="94.15" customHeight="1" thickBot="1">
      <c r="A66" s="59" t="s">
        <v>149</v>
      </c>
      <c r="B66" s="39" t="s">
        <v>141</v>
      </c>
      <c r="C66" s="40" t="s">
        <v>150</v>
      </c>
      <c r="D66" s="40"/>
      <c r="E66" s="43">
        <f>E67</f>
        <v>0</v>
      </c>
    </row>
    <row r="67" spans="1:5" ht="39" customHeight="1" thickBot="1">
      <c r="A67" s="59" t="s">
        <v>89</v>
      </c>
      <c r="B67" s="39" t="s">
        <v>141</v>
      </c>
      <c r="C67" s="40" t="s">
        <v>150</v>
      </c>
      <c r="D67" s="40">
        <v>200</v>
      </c>
      <c r="E67" s="43"/>
    </row>
    <row r="68" spans="1:5" ht="91.9" customHeight="1" thickBot="1">
      <c r="A68" s="42" t="s">
        <v>123</v>
      </c>
      <c r="B68" s="39" t="s">
        <v>141</v>
      </c>
      <c r="C68" s="40" t="s">
        <v>151</v>
      </c>
      <c r="D68" s="40"/>
      <c r="E68" s="43">
        <f>E70</f>
        <v>300000</v>
      </c>
    </row>
    <row r="69" spans="1:5" ht="37.15" customHeight="1" thickBot="1">
      <c r="A69" s="59" t="s">
        <v>152</v>
      </c>
      <c r="B69" s="39" t="s">
        <v>141</v>
      </c>
      <c r="C69" s="40" t="s">
        <v>151</v>
      </c>
      <c r="D69" s="40"/>
      <c r="E69" s="43">
        <f>E70</f>
        <v>300000</v>
      </c>
    </row>
    <row r="70" spans="1:5" ht="40.15" customHeight="1" thickBot="1">
      <c r="A70" s="42" t="s">
        <v>89</v>
      </c>
      <c r="B70" s="39" t="s">
        <v>141</v>
      </c>
      <c r="C70" s="40" t="s">
        <v>151</v>
      </c>
      <c r="D70" s="40">
        <v>200</v>
      </c>
      <c r="E70" s="43">
        <v>300000</v>
      </c>
    </row>
    <row r="71" spans="1:5" ht="23.45" customHeight="1" thickBot="1">
      <c r="A71" s="66" t="s">
        <v>153</v>
      </c>
      <c r="B71" s="48" t="s">
        <v>154</v>
      </c>
      <c r="C71" s="40"/>
      <c r="D71" s="40"/>
      <c r="E71" s="41">
        <f>E73</f>
        <v>130000</v>
      </c>
    </row>
    <row r="72" spans="1:5" ht="21.6" customHeight="1" thickBot="1">
      <c r="A72" s="42" t="s">
        <v>79</v>
      </c>
      <c r="B72" s="39" t="s">
        <v>154</v>
      </c>
      <c r="C72" s="40" t="s">
        <v>80</v>
      </c>
      <c r="D72" s="40"/>
      <c r="E72" s="43">
        <v>200000</v>
      </c>
    </row>
    <row r="73" spans="1:5" ht="36.6" customHeight="1" thickBot="1">
      <c r="A73" s="59" t="s">
        <v>155</v>
      </c>
      <c r="B73" s="39" t="s">
        <v>156</v>
      </c>
      <c r="C73" s="40" t="s">
        <v>80</v>
      </c>
      <c r="D73" s="40"/>
      <c r="E73" s="43">
        <f>E75</f>
        <v>130000</v>
      </c>
    </row>
    <row r="74" spans="1:5" ht="177.6" customHeight="1" thickBot="1">
      <c r="A74" s="67" t="s">
        <v>113</v>
      </c>
      <c r="B74" s="39" t="s">
        <v>156</v>
      </c>
      <c r="C74" s="40" t="s">
        <v>157</v>
      </c>
      <c r="D74" s="40"/>
      <c r="E74" s="43">
        <v>200000</v>
      </c>
    </row>
    <row r="75" spans="1:5" ht="36.6" customHeight="1" thickBot="1">
      <c r="A75" s="42" t="s">
        <v>89</v>
      </c>
      <c r="B75" s="39" t="s">
        <v>156</v>
      </c>
      <c r="C75" s="40" t="s">
        <v>157</v>
      </c>
      <c r="D75" s="40">
        <v>200</v>
      </c>
      <c r="E75" s="43">
        <v>130000</v>
      </c>
    </row>
    <row r="76" spans="1:5" ht="20.45" customHeight="1" thickBot="1">
      <c r="A76" s="66" t="s">
        <v>158</v>
      </c>
      <c r="B76" s="48" t="s">
        <v>159</v>
      </c>
      <c r="C76" s="40"/>
      <c r="D76" s="40"/>
      <c r="E76" s="41">
        <f>E78</f>
        <v>0</v>
      </c>
    </row>
    <row r="77" spans="1:5" ht="22.15" customHeight="1" thickBot="1">
      <c r="A77" s="42" t="s">
        <v>79</v>
      </c>
      <c r="B77" s="39" t="s">
        <v>159</v>
      </c>
      <c r="C77" s="40" t="s">
        <v>80</v>
      </c>
      <c r="D77" s="40"/>
      <c r="E77" s="43">
        <f>E78</f>
        <v>0</v>
      </c>
    </row>
    <row r="78" spans="1:5" ht="20.45" customHeight="1" thickBot="1">
      <c r="A78" s="59" t="s">
        <v>160</v>
      </c>
      <c r="B78" s="39" t="s">
        <v>161</v>
      </c>
      <c r="C78" s="40" t="s">
        <v>80</v>
      </c>
      <c r="D78" s="40"/>
      <c r="E78" s="43">
        <f>E80</f>
        <v>0</v>
      </c>
    </row>
    <row r="79" spans="1:5" ht="40.9" customHeight="1" thickBot="1">
      <c r="A79" s="68" t="s">
        <v>162</v>
      </c>
      <c r="B79" s="53">
        <v>1001</v>
      </c>
      <c r="C79" s="69" t="s">
        <v>163</v>
      </c>
      <c r="D79" s="34"/>
      <c r="E79" s="54">
        <f>E78</f>
        <v>0</v>
      </c>
    </row>
    <row r="80" spans="1:5" ht="19.149999999999999" customHeight="1" thickBot="1">
      <c r="A80" s="68" t="s">
        <v>164</v>
      </c>
      <c r="B80" s="53">
        <v>1001</v>
      </c>
      <c r="C80" s="34" t="s">
        <v>163</v>
      </c>
      <c r="D80" s="34">
        <v>500</v>
      </c>
      <c r="E80" s="54">
        <v>0</v>
      </c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opLeftCell="A52" zoomScale="70" zoomScaleNormal="70" workbookViewId="0">
      <selection activeCell="I2" sqref="I2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72" t="s">
        <v>203</v>
      </c>
      <c r="B1" s="172"/>
      <c r="C1" s="172"/>
      <c r="D1" s="172"/>
    </row>
    <row r="2" spans="1:6" ht="121.9" customHeight="1" thickBot="1">
      <c r="A2" s="161" t="s">
        <v>194</v>
      </c>
      <c r="B2" s="161"/>
      <c r="C2" s="161"/>
      <c r="D2" s="161"/>
    </row>
    <row r="3" spans="1:6" ht="24.6" customHeight="1" thickBot="1">
      <c r="A3" s="34" t="s">
        <v>72</v>
      </c>
      <c r="B3" s="36" t="s">
        <v>74</v>
      </c>
      <c r="C3" s="36" t="s">
        <v>75</v>
      </c>
      <c r="D3" s="37" t="s">
        <v>76</v>
      </c>
    </row>
    <row r="4" spans="1:6" ht="24.6" customHeight="1" thickBot="1">
      <c r="A4" s="38" t="s">
        <v>4</v>
      </c>
      <c r="B4" s="70"/>
      <c r="C4" s="40"/>
      <c r="D4" s="41">
        <f>D5+D17+D39+D13+D37+D11</f>
        <v>3656188.9899999998</v>
      </c>
    </row>
    <row r="5" spans="1:6" ht="85.5" customHeight="1" thickBot="1">
      <c r="A5" s="38" t="s">
        <v>195</v>
      </c>
      <c r="B5" s="44" t="s">
        <v>120</v>
      </c>
      <c r="C5" s="40"/>
      <c r="D5" s="41">
        <f>D8+D10</f>
        <v>335005.15999999997</v>
      </c>
    </row>
    <row r="6" spans="1:6" ht="60" customHeight="1" thickBot="1">
      <c r="A6" s="42" t="s">
        <v>121</v>
      </c>
      <c r="B6" s="40" t="s">
        <v>124</v>
      </c>
      <c r="C6" s="40"/>
      <c r="D6" s="43">
        <f>D7</f>
        <v>335005.15999999997</v>
      </c>
      <c r="F6" s="32"/>
    </row>
    <row r="7" spans="1:6" ht="58.9" customHeight="1" thickBot="1">
      <c r="A7" s="42" t="s">
        <v>123</v>
      </c>
      <c r="B7" s="40" t="s">
        <v>124</v>
      </c>
      <c r="C7" s="40"/>
      <c r="D7" s="43">
        <f>D8</f>
        <v>335005.15999999997</v>
      </c>
    </row>
    <row r="8" spans="1:6" ht="24.6" customHeight="1" thickBot="1">
      <c r="A8" s="42" t="s">
        <v>89</v>
      </c>
      <c r="B8" s="40" t="s">
        <v>124</v>
      </c>
      <c r="C8" s="40">
        <v>200</v>
      </c>
      <c r="D8" s="43">
        <v>335005.15999999997</v>
      </c>
    </row>
    <row r="9" spans="1:6" ht="58.5" customHeight="1" thickBot="1">
      <c r="A9" s="42" t="s">
        <v>123</v>
      </c>
      <c r="B9" s="40" t="s">
        <v>125</v>
      </c>
      <c r="C9" s="40"/>
      <c r="D9" s="43">
        <f>D10</f>
        <v>0</v>
      </c>
    </row>
    <row r="10" spans="1:6" ht="21.6" customHeight="1" thickBot="1">
      <c r="A10" s="42" t="s">
        <v>89</v>
      </c>
      <c r="B10" s="40" t="s">
        <v>125</v>
      </c>
      <c r="C10" s="40">
        <v>200</v>
      </c>
      <c r="D10" s="43">
        <v>0</v>
      </c>
    </row>
    <row r="11" spans="1:6" ht="21.6" customHeight="1" thickBot="1">
      <c r="A11" s="125" t="s">
        <v>188</v>
      </c>
      <c r="B11" s="127" t="s">
        <v>191</v>
      </c>
      <c r="C11" s="40"/>
      <c r="D11" s="43">
        <f>D12</f>
        <v>97040.79</v>
      </c>
    </row>
    <row r="12" spans="1:6" ht="45.6" customHeight="1" thickBot="1">
      <c r="A12" s="125" t="s">
        <v>168</v>
      </c>
      <c r="B12" s="127" t="s">
        <v>191</v>
      </c>
      <c r="C12" s="40">
        <v>200</v>
      </c>
      <c r="D12" s="43">
        <v>97040.79</v>
      </c>
    </row>
    <row r="13" spans="1:6" ht="37.9" customHeight="1" thickBot="1">
      <c r="A13" s="49" t="s">
        <v>103</v>
      </c>
      <c r="B13" s="34"/>
      <c r="C13" s="34"/>
      <c r="D13" s="52">
        <f>D16</f>
        <v>0</v>
      </c>
    </row>
    <row r="14" spans="1:6" ht="22.15" customHeight="1" thickBot="1">
      <c r="A14" s="55" t="s">
        <v>111</v>
      </c>
      <c r="B14" s="34" t="s">
        <v>120</v>
      </c>
      <c r="C14" s="34"/>
      <c r="D14" s="54">
        <f>D16</f>
        <v>0</v>
      </c>
    </row>
    <row r="15" spans="1:6" ht="95.45" customHeight="1" thickBot="1">
      <c r="A15" s="55" t="s">
        <v>113</v>
      </c>
      <c r="B15" s="34" t="s">
        <v>165</v>
      </c>
      <c r="C15" s="34"/>
      <c r="D15" s="54">
        <f>D16</f>
        <v>0</v>
      </c>
    </row>
    <row r="16" spans="1:6" ht="24.6" customHeight="1" thickBot="1">
      <c r="A16" s="56" t="s">
        <v>89</v>
      </c>
      <c r="B16" s="34" t="s">
        <v>165</v>
      </c>
      <c r="C16" s="34">
        <v>200</v>
      </c>
      <c r="D16" s="54">
        <v>0</v>
      </c>
    </row>
    <row r="17" spans="1:4" ht="93" customHeight="1" thickBot="1">
      <c r="A17" s="38" t="s">
        <v>196</v>
      </c>
      <c r="B17" s="44" t="s">
        <v>108</v>
      </c>
      <c r="C17" s="44"/>
      <c r="D17" s="41">
        <f>D18+D23+D21</f>
        <v>862487.90999999992</v>
      </c>
    </row>
    <row r="18" spans="1:4" ht="24.6" customHeight="1" thickBot="1">
      <c r="A18" s="42" t="s">
        <v>129</v>
      </c>
      <c r="B18" s="40"/>
      <c r="C18" s="40"/>
      <c r="D18" s="43">
        <f>D19</f>
        <v>0</v>
      </c>
    </row>
    <row r="19" spans="1:4" ht="60" customHeight="1" thickBot="1">
      <c r="A19" s="42" t="s">
        <v>132</v>
      </c>
      <c r="B19" s="40" t="s">
        <v>166</v>
      </c>
      <c r="C19" s="34"/>
      <c r="D19" s="43">
        <f>D20</f>
        <v>0</v>
      </c>
    </row>
    <row r="20" spans="1:4" ht="30" customHeight="1" thickBot="1">
      <c r="A20" s="42" t="s">
        <v>89</v>
      </c>
      <c r="B20" s="40" t="s">
        <v>166</v>
      </c>
      <c r="C20" s="40">
        <v>200</v>
      </c>
      <c r="D20" s="71">
        <v>0</v>
      </c>
    </row>
    <row r="21" spans="1:4" ht="28.9" customHeight="1" thickBot="1">
      <c r="A21" s="42" t="s">
        <v>138</v>
      </c>
      <c r="B21" s="34" t="s">
        <v>139</v>
      </c>
      <c r="C21" s="72"/>
      <c r="D21" s="54">
        <v>50000</v>
      </c>
    </row>
    <row r="22" spans="1:4" ht="30.6" customHeight="1" thickBot="1">
      <c r="A22" s="42" t="s">
        <v>89</v>
      </c>
      <c r="B22" s="34" t="s">
        <v>139</v>
      </c>
      <c r="C22" s="34">
        <v>200</v>
      </c>
      <c r="D22" s="54">
        <v>50000</v>
      </c>
    </row>
    <row r="23" spans="1:4" ht="26.45" customHeight="1" thickBot="1">
      <c r="A23" s="42" t="s">
        <v>140</v>
      </c>
      <c r="B23" s="40"/>
      <c r="C23" s="40"/>
      <c r="D23" s="71">
        <f>D24</f>
        <v>812487.90999999992</v>
      </c>
    </row>
    <row r="24" spans="1:4" ht="27" customHeight="1" thickBot="1">
      <c r="A24" s="42" t="s">
        <v>142</v>
      </c>
      <c r="B24" s="40" t="s">
        <v>143</v>
      </c>
      <c r="C24" s="40"/>
      <c r="D24" s="71">
        <f>D25+D27+D30+D34+D31+D35</f>
        <v>812487.90999999992</v>
      </c>
    </row>
    <row r="25" spans="1:4" ht="25.15" customHeight="1" thickBot="1">
      <c r="A25" s="42" t="s">
        <v>144</v>
      </c>
      <c r="B25" s="40" t="s">
        <v>145</v>
      </c>
      <c r="C25" s="40"/>
      <c r="D25" s="71">
        <f>D26+D28</f>
        <v>508167.98</v>
      </c>
    </row>
    <row r="26" spans="1:4" ht="24.6" customHeight="1" thickBot="1">
      <c r="A26" s="42" t="s">
        <v>89</v>
      </c>
      <c r="B26" s="40" t="s">
        <v>145</v>
      </c>
      <c r="C26" s="40">
        <v>200</v>
      </c>
      <c r="D26" s="71">
        <v>508167.98</v>
      </c>
    </row>
    <row r="27" spans="1:4" ht="22.15" customHeight="1" thickBot="1">
      <c r="A27" s="45" t="s">
        <v>90</v>
      </c>
      <c r="B27" s="40" t="s">
        <v>145</v>
      </c>
      <c r="C27" s="40">
        <v>800</v>
      </c>
      <c r="D27" s="43">
        <v>4319.93</v>
      </c>
    </row>
    <row r="28" spans="1:4" ht="24.6" customHeight="1" thickBot="1">
      <c r="A28" s="45" t="s">
        <v>90</v>
      </c>
      <c r="B28" s="40" t="s">
        <v>145</v>
      </c>
      <c r="C28" s="40">
        <v>800</v>
      </c>
      <c r="D28" s="71">
        <v>0</v>
      </c>
    </row>
    <row r="29" spans="1:4" ht="61.9" customHeight="1" thickBot="1">
      <c r="A29" s="42" t="s">
        <v>91</v>
      </c>
      <c r="B29" s="40" t="s">
        <v>148</v>
      </c>
      <c r="C29" s="40"/>
      <c r="D29" s="43">
        <f>D30</f>
        <v>0</v>
      </c>
    </row>
    <row r="30" spans="1:4" ht="25.15" customHeight="1" thickBot="1">
      <c r="A30" s="42" t="s">
        <v>89</v>
      </c>
      <c r="B30" s="40" t="s">
        <v>148</v>
      </c>
      <c r="C30" s="40">
        <v>200</v>
      </c>
      <c r="D30" s="43">
        <v>0</v>
      </c>
    </row>
    <row r="31" spans="1:4" ht="23.45" customHeight="1" thickBot="1">
      <c r="A31" s="42" t="s">
        <v>146</v>
      </c>
      <c r="B31" s="40" t="s">
        <v>147</v>
      </c>
      <c r="C31" s="40"/>
      <c r="D31" s="43"/>
    </row>
    <row r="32" spans="1:4" ht="24.6" customHeight="1" thickBot="1">
      <c r="A32" s="42" t="s">
        <v>89</v>
      </c>
      <c r="B32" s="40" t="s">
        <v>147</v>
      </c>
      <c r="C32" s="40">
        <v>200</v>
      </c>
      <c r="D32" s="43">
        <f>D31</f>
        <v>0</v>
      </c>
    </row>
    <row r="33" spans="1:4" ht="57" customHeight="1" thickBot="1">
      <c r="A33" s="42" t="s">
        <v>123</v>
      </c>
      <c r="B33" s="40" t="s">
        <v>151</v>
      </c>
      <c r="C33" s="40"/>
      <c r="D33" s="43">
        <f>D34</f>
        <v>300000</v>
      </c>
    </row>
    <row r="34" spans="1:4" ht="24.6" customHeight="1" thickBot="1">
      <c r="A34" s="42" t="s">
        <v>89</v>
      </c>
      <c r="B34" s="40" t="s">
        <v>151</v>
      </c>
      <c r="C34" s="40">
        <v>200</v>
      </c>
      <c r="D34" s="43">
        <v>300000</v>
      </c>
    </row>
    <row r="35" spans="1:4" ht="42" customHeight="1" thickBot="1">
      <c r="A35" s="59" t="s">
        <v>149</v>
      </c>
      <c r="B35" s="40" t="s">
        <v>150</v>
      </c>
      <c r="C35" s="40"/>
      <c r="D35" s="43"/>
    </row>
    <row r="36" spans="1:4" ht="24.6" customHeight="1" thickBot="1">
      <c r="A36" s="59" t="s">
        <v>89</v>
      </c>
      <c r="B36" s="40" t="s">
        <v>150</v>
      </c>
      <c r="C36" s="40">
        <v>200</v>
      </c>
      <c r="D36" s="43"/>
    </row>
    <row r="37" spans="1:4" ht="95.45" customHeight="1" thickBot="1">
      <c r="A37" s="73" t="s">
        <v>167</v>
      </c>
      <c r="B37" s="40" t="s">
        <v>114</v>
      </c>
      <c r="C37" s="40"/>
      <c r="D37" s="43">
        <f>D38</f>
        <v>20000</v>
      </c>
    </row>
    <row r="38" spans="1:4" ht="37.15" customHeight="1" thickBot="1">
      <c r="A38" s="73" t="s">
        <v>168</v>
      </c>
      <c r="B38" s="40" t="s">
        <v>114</v>
      </c>
      <c r="C38" s="40">
        <v>200</v>
      </c>
      <c r="D38" s="43">
        <v>20000</v>
      </c>
    </row>
    <row r="39" spans="1:4" ht="24.6" customHeight="1" thickBot="1">
      <c r="A39" s="38" t="s">
        <v>79</v>
      </c>
      <c r="B39" s="44" t="s">
        <v>80</v>
      </c>
      <c r="C39" s="44"/>
      <c r="D39" s="41">
        <f>D40+D51+D55+D59</f>
        <v>2341655.13</v>
      </c>
    </row>
    <row r="40" spans="1:4" ht="24" customHeight="1" thickBot="1">
      <c r="A40" s="42" t="s">
        <v>77</v>
      </c>
      <c r="B40" s="40"/>
      <c r="C40" s="40"/>
      <c r="D40" s="43">
        <f>D41+D43+D47</f>
        <v>2123555.13</v>
      </c>
    </row>
    <row r="41" spans="1:4" ht="24.6" customHeight="1" thickBot="1">
      <c r="A41" s="42" t="s">
        <v>83</v>
      </c>
      <c r="B41" s="40" t="s">
        <v>84</v>
      </c>
      <c r="C41" s="40"/>
      <c r="D41" s="43">
        <f>D42</f>
        <v>913772.84</v>
      </c>
    </row>
    <row r="42" spans="1:4" ht="40.9" customHeight="1" thickBot="1">
      <c r="A42" s="42" t="s">
        <v>85</v>
      </c>
      <c r="B42" s="40" t="s">
        <v>84</v>
      </c>
      <c r="C42" s="40">
        <v>100</v>
      </c>
      <c r="D42" s="43">
        <v>913772.84</v>
      </c>
    </row>
    <row r="43" spans="1:4" ht="24.6" customHeight="1" thickBot="1">
      <c r="A43" s="42" t="s">
        <v>86</v>
      </c>
      <c r="B43" s="40" t="s">
        <v>88</v>
      </c>
      <c r="C43" s="40"/>
      <c r="D43" s="43">
        <f>D44+D45+D50+D46</f>
        <v>1209782.29</v>
      </c>
    </row>
    <row r="44" spans="1:4" ht="37.9" customHeight="1" thickBot="1">
      <c r="A44" s="42" t="s">
        <v>85</v>
      </c>
      <c r="B44" s="40" t="s">
        <v>88</v>
      </c>
      <c r="C44" s="40">
        <v>100</v>
      </c>
      <c r="D44" s="43">
        <v>972617.66</v>
      </c>
    </row>
    <row r="45" spans="1:4" ht="24.6" customHeight="1" thickBot="1">
      <c r="A45" s="42" t="s">
        <v>89</v>
      </c>
      <c r="B45" s="40" t="s">
        <v>88</v>
      </c>
      <c r="C45" s="40">
        <v>200</v>
      </c>
      <c r="D45" s="71">
        <v>231424.63</v>
      </c>
    </row>
    <row r="46" spans="1:4" ht="24.6" customHeight="1" thickBot="1">
      <c r="A46" s="42" t="s">
        <v>90</v>
      </c>
      <c r="B46" s="40" t="s">
        <v>88</v>
      </c>
      <c r="C46" s="40">
        <v>800</v>
      </c>
      <c r="D46" s="43">
        <v>5740</v>
      </c>
    </row>
    <row r="47" spans="1:4" ht="24.6" customHeight="1" thickBot="1">
      <c r="A47" s="45" t="s">
        <v>95</v>
      </c>
      <c r="B47" s="40" t="s">
        <v>96</v>
      </c>
      <c r="C47" s="46"/>
      <c r="D47" s="43"/>
    </row>
    <row r="48" spans="1:4" ht="20.45" customHeight="1" thickBot="1">
      <c r="A48" s="45" t="s">
        <v>90</v>
      </c>
      <c r="B48" s="40" t="s">
        <v>96</v>
      </c>
      <c r="C48" s="40">
        <v>800</v>
      </c>
      <c r="D48" s="43">
        <f>D47</f>
        <v>0</v>
      </c>
    </row>
    <row r="49" spans="1:4" ht="59.45" customHeight="1" thickBot="1">
      <c r="A49" s="42" t="s">
        <v>91</v>
      </c>
      <c r="B49" s="40" t="s">
        <v>92</v>
      </c>
      <c r="C49" s="40"/>
      <c r="D49" s="43">
        <f>D50</f>
        <v>0</v>
      </c>
    </row>
    <row r="50" spans="1:4" ht="24.6" customHeight="1" thickBot="1">
      <c r="A50" s="42" t="s">
        <v>89</v>
      </c>
      <c r="B50" s="40" t="s">
        <v>92</v>
      </c>
      <c r="C50" s="40">
        <v>200</v>
      </c>
      <c r="D50" s="43">
        <v>0</v>
      </c>
    </row>
    <row r="51" spans="1:4" ht="24.6" customHeight="1" thickBot="1">
      <c r="A51" s="47" t="s">
        <v>97</v>
      </c>
      <c r="B51" s="40"/>
      <c r="C51" s="40"/>
      <c r="D51" s="41">
        <f>D52</f>
        <v>88100</v>
      </c>
    </row>
    <row r="52" spans="1:4" ht="35.450000000000003" customHeight="1" thickBot="1">
      <c r="A52" s="45" t="s">
        <v>101</v>
      </c>
      <c r="B52" s="40" t="s">
        <v>102</v>
      </c>
      <c r="C52" s="40"/>
      <c r="D52" s="43">
        <f>D53+D54</f>
        <v>88100</v>
      </c>
    </row>
    <row r="53" spans="1:4" ht="37.15" customHeight="1" thickBot="1">
      <c r="A53" s="45" t="s">
        <v>85</v>
      </c>
      <c r="B53" s="40" t="s">
        <v>102</v>
      </c>
      <c r="C53" s="40">
        <v>100</v>
      </c>
      <c r="D53" s="43">
        <v>81100</v>
      </c>
    </row>
    <row r="54" spans="1:4" ht="24.6" customHeight="1" thickBot="1">
      <c r="A54" s="42" t="s">
        <v>89</v>
      </c>
      <c r="B54" s="40" t="s">
        <v>102</v>
      </c>
      <c r="C54" s="40">
        <v>200</v>
      </c>
      <c r="D54" s="43">
        <v>7000</v>
      </c>
    </row>
    <row r="55" spans="1:4" ht="24.6" customHeight="1" thickBot="1">
      <c r="A55" s="66" t="s">
        <v>158</v>
      </c>
      <c r="B55" s="40"/>
      <c r="C55" s="40"/>
      <c r="D55" s="41">
        <f>D58</f>
        <v>0</v>
      </c>
    </row>
    <row r="56" spans="1:4" ht="24.6" customHeight="1" thickBot="1">
      <c r="A56" s="59" t="s">
        <v>160</v>
      </c>
      <c r="B56" s="40" t="s">
        <v>80</v>
      </c>
      <c r="C56" s="40"/>
      <c r="D56" s="43">
        <f>D58</f>
        <v>0</v>
      </c>
    </row>
    <row r="57" spans="1:4" ht="24.6" customHeight="1" thickBot="1">
      <c r="A57" s="68" t="s">
        <v>162</v>
      </c>
      <c r="B57" s="34" t="s">
        <v>163</v>
      </c>
      <c r="C57" s="34"/>
      <c r="D57" s="54">
        <f>D58</f>
        <v>0</v>
      </c>
    </row>
    <row r="58" spans="1:4" ht="24.6" customHeight="1" thickBot="1">
      <c r="A58" s="56" t="s">
        <v>164</v>
      </c>
      <c r="B58" s="34" t="s">
        <v>163</v>
      </c>
      <c r="C58" s="34">
        <v>500</v>
      </c>
      <c r="D58" s="54">
        <v>0</v>
      </c>
    </row>
    <row r="59" spans="1:4" ht="24.6" customHeight="1" thickBot="1">
      <c r="A59" s="66" t="s">
        <v>153</v>
      </c>
      <c r="B59" s="40"/>
      <c r="C59" s="40"/>
      <c r="D59" s="41">
        <f>D62+D64</f>
        <v>130000</v>
      </c>
    </row>
    <row r="60" spans="1:4" ht="21.6" customHeight="1" thickBot="1">
      <c r="A60" s="68" t="s">
        <v>169</v>
      </c>
      <c r="B60" s="74" t="s">
        <v>80</v>
      </c>
      <c r="C60" s="74"/>
      <c r="D60" s="75">
        <f>D62+D64</f>
        <v>130000</v>
      </c>
    </row>
    <row r="61" spans="1:4" ht="24.6" customHeight="1" thickBot="1">
      <c r="A61" s="68" t="s">
        <v>170</v>
      </c>
      <c r="B61" s="34" t="s">
        <v>171</v>
      </c>
      <c r="C61" s="72"/>
      <c r="D61" s="54"/>
    </row>
    <row r="62" spans="1:4" ht="24.6" customHeight="1" thickBot="1">
      <c r="A62" s="56" t="s">
        <v>89</v>
      </c>
      <c r="B62" s="34" t="s">
        <v>171</v>
      </c>
      <c r="C62" s="40">
        <v>200</v>
      </c>
      <c r="D62" s="54"/>
    </row>
    <row r="63" spans="1:4" ht="102.6" customHeight="1" thickBot="1">
      <c r="A63" s="42" t="s">
        <v>113</v>
      </c>
      <c r="B63" s="36" t="s">
        <v>157</v>
      </c>
      <c r="C63" s="40"/>
      <c r="D63" s="43">
        <v>200000</v>
      </c>
    </row>
    <row r="64" spans="1:4" ht="23.45" customHeight="1" thickBot="1">
      <c r="A64" s="42" t="s">
        <v>89</v>
      </c>
      <c r="B64" s="36" t="s">
        <v>157</v>
      </c>
      <c r="C64" s="40">
        <v>200</v>
      </c>
      <c r="D64" s="43">
        <v>130000</v>
      </c>
    </row>
  </sheetData>
  <mergeCells count="2">
    <mergeCell ref="A1:D1"/>
    <mergeCell ref="A2:D2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A67" zoomScale="70" zoomScaleNormal="70" workbookViewId="0">
      <selection activeCell="K9" sqref="K9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7" width="10.85546875" bestFit="1" customWidth="1"/>
  </cols>
  <sheetData>
    <row r="1" spans="1:7" ht="94.15" customHeight="1">
      <c r="A1" s="172" t="s">
        <v>204</v>
      </c>
      <c r="B1" s="172"/>
      <c r="C1" s="172"/>
      <c r="D1" s="172"/>
      <c r="E1" s="172"/>
    </row>
    <row r="2" spans="1:7" ht="78" customHeight="1">
      <c r="A2" s="162" t="s">
        <v>193</v>
      </c>
      <c r="B2" s="162"/>
      <c r="C2" s="162"/>
      <c r="D2" s="162"/>
      <c r="E2" s="162"/>
    </row>
    <row r="3" spans="1:7" ht="17.25" thickBot="1">
      <c r="A3" s="76"/>
      <c r="B3" s="31"/>
      <c r="E3" s="77"/>
    </row>
    <row r="4" spans="1:7" ht="16.5">
      <c r="A4" s="78"/>
      <c r="B4" s="79"/>
      <c r="C4" s="79"/>
      <c r="D4" s="79"/>
      <c r="E4" s="80"/>
    </row>
    <row r="5" spans="1:7" ht="17.25" thickBot="1">
      <c r="A5" s="81" t="s">
        <v>72</v>
      </c>
      <c r="B5" s="82" t="s">
        <v>172</v>
      </c>
      <c r="C5" s="82" t="s">
        <v>173</v>
      </c>
      <c r="D5" s="82" t="s">
        <v>75</v>
      </c>
      <c r="E5" s="83" t="s">
        <v>76</v>
      </c>
    </row>
    <row r="6" spans="1:7" ht="17.25" thickBot="1">
      <c r="A6" s="84" t="s">
        <v>174</v>
      </c>
      <c r="B6" s="85"/>
      <c r="C6" s="85"/>
      <c r="D6" s="85"/>
      <c r="E6" s="86">
        <f>E7+E21+E36+E48+E31+E24+E44+E69+E71+E54</f>
        <v>3656188.99</v>
      </c>
    </row>
    <row r="7" spans="1:7" ht="25.9" customHeight="1" thickBot="1">
      <c r="A7" s="84" t="s">
        <v>175</v>
      </c>
      <c r="B7" s="87">
        <v>791</v>
      </c>
      <c r="C7" s="87"/>
      <c r="D7" s="87"/>
      <c r="E7" s="86">
        <f>E8</f>
        <v>2123555.13</v>
      </c>
      <c r="G7" s="32"/>
    </row>
    <row r="8" spans="1:7" ht="22.15" customHeight="1" thickBot="1">
      <c r="A8" s="88" t="s">
        <v>79</v>
      </c>
      <c r="B8" s="85">
        <v>791</v>
      </c>
      <c r="C8" s="85" t="s">
        <v>80</v>
      </c>
      <c r="D8" s="85"/>
      <c r="E8" s="89">
        <f>E9+E11+E15+E17</f>
        <v>2123555.13</v>
      </c>
      <c r="G8" s="32"/>
    </row>
    <row r="9" spans="1:7" ht="19.899999999999999" customHeight="1" thickBot="1">
      <c r="A9" s="88" t="s">
        <v>83</v>
      </c>
      <c r="B9" s="85">
        <v>791</v>
      </c>
      <c r="C9" s="85" t="s">
        <v>84</v>
      </c>
      <c r="D9" s="85"/>
      <c r="E9" s="89">
        <f>E10</f>
        <v>913772.84</v>
      </c>
    </row>
    <row r="10" spans="1:7" ht="73.900000000000006" customHeight="1" thickBot="1">
      <c r="A10" s="88" t="s">
        <v>85</v>
      </c>
      <c r="B10" s="85">
        <v>791</v>
      </c>
      <c r="C10" s="85" t="s">
        <v>84</v>
      </c>
      <c r="D10" s="85">
        <v>100</v>
      </c>
      <c r="E10" s="89">
        <v>913772.84</v>
      </c>
    </row>
    <row r="11" spans="1:7" ht="25.15" customHeight="1" thickBot="1">
      <c r="A11" s="88" t="s">
        <v>86</v>
      </c>
      <c r="B11" s="85">
        <v>791</v>
      </c>
      <c r="C11" s="85" t="s">
        <v>88</v>
      </c>
      <c r="D11" s="85"/>
      <c r="E11" s="89">
        <f>E12+E13+E14</f>
        <v>1209782.29</v>
      </c>
    </row>
    <row r="12" spans="1:7" ht="72" customHeight="1" thickBot="1">
      <c r="A12" s="88" t="s">
        <v>85</v>
      </c>
      <c r="B12" s="85">
        <v>791</v>
      </c>
      <c r="C12" s="85" t="s">
        <v>88</v>
      </c>
      <c r="D12" s="85">
        <v>100</v>
      </c>
      <c r="E12" s="89">
        <v>972617.66</v>
      </c>
    </row>
    <row r="13" spans="1:7" ht="39" customHeight="1" thickBot="1">
      <c r="A13" s="88" t="s">
        <v>89</v>
      </c>
      <c r="B13" s="85">
        <v>791</v>
      </c>
      <c r="C13" s="85" t="s">
        <v>88</v>
      </c>
      <c r="D13" s="85">
        <v>200</v>
      </c>
      <c r="E13" s="89">
        <v>231424.63</v>
      </c>
    </row>
    <row r="14" spans="1:7" ht="21" customHeight="1" thickBot="1">
      <c r="A14" s="88" t="s">
        <v>90</v>
      </c>
      <c r="B14" s="85">
        <v>791</v>
      </c>
      <c r="C14" s="85" t="s">
        <v>88</v>
      </c>
      <c r="D14" s="85">
        <v>800</v>
      </c>
      <c r="E14" s="89">
        <v>5740</v>
      </c>
    </row>
    <row r="15" spans="1:7" ht="72.599999999999994" customHeight="1" thickBot="1">
      <c r="A15" s="90" t="s">
        <v>91</v>
      </c>
      <c r="B15" s="91" t="s">
        <v>176</v>
      </c>
      <c r="C15" s="85" t="s">
        <v>92</v>
      </c>
      <c r="D15" s="85"/>
      <c r="E15" s="89">
        <f>E16</f>
        <v>0</v>
      </c>
    </row>
    <row r="16" spans="1:7" ht="39" customHeight="1" thickBot="1">
      <c r="A16" s="88" t="s">
        <v>89</v>
      </c>
      <c r="B16" s="91" t="s">
        <v>176</v>
      </c>
      <c r="C16" s="85" t="s">
        <v>92</v>
      </c>
      <c r="D16" s="85">
        <v>200</v>
      </c>
      <c r="E16" s="89">
        <v>0</v>
      </c>
    </row>
    <row r="17" spans="1:5" ht="23.45" customHeight="1" thickBot="1">
      <c r="A17" s="92" t="s">
        <v>95</v>
      </c>
      <c r="B17" s="85">
        <v>791</v>
      </c>
      <c r="C17" s="85" t="s">
        <v>96</v>
      </c>
      <c r="D17" s="85"/>
      <c r="E17" s="89">
        <f>E18</f>
        <v>0</v>
      </c>
    </row>
    <row r="18" spans="1:5" ht="24" customHeight="1" thickBot="1">
      <c r="A18" s="92" t="s">
        <v>90</v>
      </c>
      <c r="B18" s="85">
        <v>791</v>
      </c>
      <c r="C18" s="85" t="s">
        <v>96</v>
      </c>
      <c r="D18" s="85">
        <v>800</v>
      </c>
      <c r="E18" s="89">
        <v>0</v>
      </c>
    </row>
    <row r="19" spans="1:5" ht="21" customHeight="1" thickBot="1">
      <c r="A19" s="93" t="s">
        <v>97</v>
      </c>
      <c r="B19" s="87">
        <v>791</v>
      </c>
      <c r="C19" s="87"/>
      <c r="D19" s="87"/>
      <c r="E19" s="86">
        <f>E21</f>
        <v>88100</v>
      </c>
    </row>
    <row r="20" spans="1:5" ht="19.149999999999999" customHeight="1" thickBot="1">
      <c r="A20" s="88" t="s">
        <v>79</v>
      </c>
      <c r="B20" s="85">
        <v>791</v>
      </c>
      <c r="C20" s="87"/>
      <c r="D20" s="87"/>
      <c r="E20" s="89">
        <f>E21</f>
        <v>88100</v>
      </c>
    </row>
    <row r="21" spans="1:5" ht="55.15" customHeight="1" thickBot="1">
      <c r="A21" s="92" t="s">
        <v>101</v>
      </c>
      <c r="B21" s="85">
        <v>791</v>
      </c>
      <c r="C21" s="85" t="s">
        <v>102</v>
      </c>
      <c r="D21" s="85"/>
      <c r="E21" s="89">
        <f>E22+E23</f>
        <v>88100</v>
      </c>
    </row>
    <row r="22" spans="1:5" ht="72.599999999999994" customHeight="1" thickBot="1">
      <c r="A22" s="88" t="s">
        <v>85</v>
      </c>
      <c r="B22" s="85">
        <v>791</v>
      </c>
      <c r="C22" s="85" t="s">
        <v>102</v>
      </c>
      <c r="D22" s="85">
        <v>100</v>
      </c>
      <c r="E22" s="89">
        <v>81100</v>
      </c>
    </row>
    <row r="23" spans="1:5" ht="35.450000000000003" customHeight="1" thickBot="1">
      <c r="A23" s="92" t="s">
        <v>89</v>
      </c>
      <c r="B23" s="85">
        <v>791</v>
      </c>
      <c r="C23" s="85" t="s">
        <v>102</v>
      </c>
      <c r="D23" s="85">
        <v>200</v>
      </c>
      <c r="E23" s="89">
        <v>7000</v>
      </c>
    </row>
    <row r="24" spans="1:5" ht="17.45" customHeight="1" thickBot="1">
      <c r="A24" s="84" t="s">
        <v>158</v>
      </c>
      <c r="B24" s="87">
        <v>791</v>
      </c>
      <c r="C24" s="87"/>
      <c r="D24" s="87"/>
      <c r="E24" s="86">
        <f>E28</f>
        <v>0</v>
      </c>
    </row>
    <row r="25" spans="1:5" ht="16.899999999999999" customHeight="1" thickBot="1">
      <c r="A25" s="88" t="s">
        <v>79</v>
      </c>
      <c r="B25" s="85">
        <v>791</v>
      </c>
      <c r="C25" s="85" t="s">
        <v>80</v>
      </c>
      <c r="D25" s="85"/>
      <c r="E25" s="89">
        <f>E26</f>
        <v>0</v>
      </c>
    </row>
    <row r="26" spans="1:5" ht="19.899999999999999" customHeight="1" thickBot="1">
      <c r="A26" s="88" t="s">
        <v>160</v>
      </c>
      <c r="B26" s="85">
        <v>791</v>
      </c>
      <c r="C26" s="85" t="s">
        <v>80</v>
      </c>
      <c r="D26" s="85"/>
      <c r="E26" s="89">
        <f>E28</f>
        <v>0</v>
      </c>
    </row>
    <row r="27" spans="1:5" ht="34.9" customHeight="1" thickBot="1">
      <c r="A27" s="88" t="s">
        <v>162</v>
      </c>
      <c r="B27" s="85">
        <v>791</v>
      </c>
      <c r="C27" s="85" t="s">
        <v>163</v>
      </c>
      <c r="D27" s="85"/>
      <c r="E27" s="89">
        <f>E28</f>
        <v>0</v>
      </c>
    </row>
    <row r="28" spans="1:5" ht="19.149999999999999" customHeight="1" thickBot="1">
      <c r="A28" s="88" t="s">
        <v>164</v>
      </c>
      <c r="B28" s="91" t="s">
        <v>176</v>
      </c>
      <c r="C28" s="85" t="s">
        <v>163</v>
      </c>
      <c r="D28" s="85">
        <v>500</v>
      </c>
      <c r="E28" s="89">
        <v>0</v>
      </c>
    </row>
    <row r="29" spans="1:5" ht="20.45" customHeight="1" thickBot="1">
      <c r="A29" s="84" t="s">
        <v>153</v>
      </c>
      <c r="B29" s="87">
        <v>791</v>
      </c>
      <c r="C29" s="87"/>
      <c r="D29" s="87"/>
      <c r="E29" s="86">
        <f>E31</f>
        <v>130000</v>
      </c>
    </row>
    <row r="30" spans="1:5" ht="20.45" customHeight="1" thickBot="1">
      <c r="A30" s="88" t="s">
        <v>79</v>
      </c>
      <c r="B30" s="85">
        <v>791</v>
      </c>
      <c r="C30" s="85" t="s">
        <v>80</v>
      </c>
      <c r="D30" s="87"/>
      <c r="E30" s="89">
        <f>E31</f>
        <v>130000</v>
      </c>
    </row>
    <row r="31" spans="1:5" ht="39.6" customHeight="1" thickBot="1">
      <c r="A31" s="88" t="s">
        <v>169</v>
      </c>
      <c r="B31" s="85">
        <v>791</v>
      </c>
      <c r="C31" s="85" t="s">
        <v>80</v>
      </c>
      <c r="D31" s="85"/>
      <c r="E31" s="89">
        <f>E33+E35</f>
        <v>130000</v>
      </c>
    </row>
    <row r="32" spans="1:5" ht="39" customHeight="1" thickBot="1">
      <c r="A32" s="94" t="s">
        <v>170</v>
      </c>
      <c r="B32" s="85">
        <v>791</v>
      </c>
      <c r="C32" s="95" t="s">
        <v>171</v>
      </c>
      <c r="D32" s="95"/>
      <c r="E32" s="96"/>
    </row>
    <row r="33" spans="1:5" ht="41.45" customHeight="1" thickBot="1">
      <c r="A33" s="90" t="s">
        <v>89</v>
      </c>
      <c r="B33" s="85">
        <v>791</v>
      </c>
      <c r="C33" s="95" t="s">
        <v>171</v>
      </c>
      <c r="D33" s="95">
        <v>200</v>
      </c>
      <c r="E33" s="97"/>
    </row>
    <row r="34" spans="1:5" ht="121.15" customHeight="1" thickBot="1">
      <c r="A34" s="88" t="s">
        <v>113</v>
      </c>
      <c r="B34" s="85">
        <v>791</v>
      </c>
      <c r="C34" s="85" t="s">
        <v>157</v>
      </c>
      <c r="D34" s="85"/>
      <c r="E34" s="89">
        <f>E35</f>
        <v>130000</v>
      </c>
    </row>
    <row r="35" spans="1:5" ht="39.6" customHeight="1" thickBot="1">
      <c r="A35" s="88" t="s">
        <v>89</v>
      </c>
      <c r="B35" s="85">
        <v>791</v>
      </c>
      <c r="C35" s="85" t="s">
        <v>157</v>
      </c>
      <c r="D35" s="85">
        <v>200</v>
      </c>
      <c r="E35" s="89">
        <v>130000</v>
      </c>
    </row>
    <row r="36" spans="1:5" ht="21" customHeight="1" thickBot="1">
      <c r="A36" s="93" t="s">
        <v>115</v>
      </c>
      <c r="B36" s="87">
        <v>791</v>
      </c>
      <c r="C36" s="85"/>
      <c r="D36" s="85"/>
      <c r="E36" s="86">
        <f>E37</f>
        <v>335005.15999999997</v>
      </c>
    </row>
    <row r="37" spans="1:5" ht="25.15" customHeight="1" thickBot="1">
      <c r="A37" s="88" t="s">
        <v>177</v>
      </c>
      <c r="B37" s="85">
        <v>791</v>
      </c>
      <c r="C37" s="85"/>
      <c r="D37" s="85"/>
      <c r="E37" s="89">
        <f>E41+E43</f>
        <v>335005.15999999997</v>
      </c>
    </row>
    <row r="38" spans="1:5" ht="103.9" customHeight="1" thickBot="1">
      <c r="A38" s="88" t="s">
        <v>178</v>
      </c>
      <c r="B38" s="85">
        <v>791</v>
      </c>
      <c r="C38" s="85" t="s">
        <v>120</v>
      </c>
      <c r="D38" s="85"/>
      <c r="E38" s="89">
        <f>E39</f>
        <v>335005.15999999997</v>
      </c>
    </row>
    <row r="39" spans="1:5" ht="72.599999999999994" customHeight="1" thickBot="1">
      <c r="A39" s="88" t="s">
        <v>121</v>
      </c>
      <c r="B39" s="85">
        <v>791</v>
      </c>
      <c r="C39" s="85" t="s">
        <v>122</v>
      </c>
      <c r="D39" s="85"/>
      <c r="E39" s="89">
        <f>E40</f>
        <v>335005.15999999997</v>
      </c>
    </row>
    <row r="40" spans="1:5" ht="54.6" customHeight="1" thickBot="1">
      <c r="A40" s="88" t="s">
        <v>123</v>
      </c>
      <c r="B40" s="85">
        <v>791</v>
      </c>
      <c r="C40" s="85" t="s">
        <v>124</v>
      </c>
      <c r="D40" s="85"/>
      <c r="E40" s="89">
        <f>E41</f>
        <v>335005.15999999997</v>
      </c>
    </row>
    <row r="41" spans="1:5" ht="35.450000000000003" customHeight="1" thickBot="1">
      <c r="A41" s="88" t="s">
        <v>89</v>
      </c>
      <c r="B41" s="85">
        <v>791</v>
      </c>
      <c r="C41" s="85" t="s">
        <v>124</v>
      </c>
      <c r="D41" s="85">
        <v>200</v>
      </c>
      <c r="E41" s="89">
        <v>335005.15999999997</v>
      </c>
    </row>
    <row r="42" spans="1:5" ht="54.6" customHeight="1" thickBot="1">
      <c r="A42" s="88" t="s">
        <v>123</v>
      </c>
      <c r="B42" s="85">
        <v>791</v>
      </c>
      <c r="C42" s="85" t="s">
        <v>125</v>
      </c>
      <c r="D42" s="85"/>
      <c r="E42" s="89">
        <f>E43</f>
        <v>0</v>
      </c>
    </row>
    <row r="43" spans="1:5" ht="39.6" customHeight="1" thickBot="1">
      <c r="A43" s="88" t="s">
        <v>89</v>
      </c>
      <c r="B43" s="85">
        <v>791</v>
      </c>
      <c r="C43" s="85" t="s">
        <v>125</v>
      </c>
      <c r="D43" s="85">
        <v>200</v>
      </c>
      <c r="E43" s="89">
        <v>0</v>
      </c>
    </row>
    <row r="44" spans="1:5" ht="39.6" customHeight="1" thickBot="1">
      <c r="A44" s="98" t="s">
        <v>103</v>
      </c>
      <c r="B44" s="87">
        <v>791</v>
      </c>
      <c r="C44" s="99"/>
      <c r="D44" s="85"/>
      <c r="E44" s="86">
        <f>E45</f>
        <v>0</v>
      </c>
    </row>
    <row r="45" spans="1:5" ht="22.9" customHeight="1" thickBot="1">
      <c r="A45" s="100" t="s">
        <v>111</v>
      </c>
      <c r="B45" s="85">
        <v>791</v>
      </c>
      <c r="C45" s="95" t="s">
        <v>120</v>
      </c>
      <c r="D45" s="85"/>
      <c r="E45" s="89">
        <f>E46</f>
        <v>0</v>
      </c>
    </row>
    <row r="46" spans="1:5" ht="123.6" customHeight="1" thickBot="1">
      <c r="A46" s="100" t="s">
        <v>113</v>
      </c>
      <c r="B46" s="85">
        <v>791</v>
      </c>
      <c r="C46" s="95" t="s">
        <v>165</v>
      </c>
      <c r="D46" s="85"/>
      <c r="E46" s="89">
        <f>E47</f>
        <v>0</v>
      </c>
    </row>
    <row r="47" spans="1:5" ht="39" customHeight="1" thickBot="1">
      <c r="A47" s="90" t="s">
        <v>89</v>
      </c>
      <c r="B47" s="85">
        <v>791</v>
      </c>
      <c r="C47" s="95" t="s">
        <v>165</v>
      </c>
      <c r="D47" s="85">
        <v>200</v>
      </c>
      <c r="E47" s="89">
        <v>0</v>
      </c>
    </row>
    <row r="48" spans="1:5" ht="22.9" customHeight="1" thickBot="1">
      <c r="A48" s="84" t="s">
        <v>126</v>
      </c>
      <c r="B48" s="87">
        <v>791</v>
      </c>
      <c r="C48" s="87"/>
      <c r="D48" s="87"/>
      <c r="E48" s="86">
        <f>E50+E55+E53</f>
        <v>812487.90999999992</v>
      </c>
    </row>
    <row r="49" spans="1:5" ht="91.15" customHeight="1" thickBot="1">
      <c r="A49" s="88" t="s">
        <v>105</v>
      </c>
      <c r="B49" s="85">
        <v>791</v>
      </c>
      <c r="C49" s="85" t="s">
        <v>108</v>
      </c>
      <c r="D49" s="85"/>
      <c r="E49" s="89">
        <f>E50</f>
        <v>0</v>
      </c>
    </row>
    <row r="50" spans="1:5" ht="18" customHeight="1" thickBot="1">
      <c r="A50" s="90" t="s">
        <v>129</v>
      </c>
      <c r="B50" s="85">
        <v>791</v>
      </c>
      <c r="C50" s="95" t="s">
        <v>179</v>
      </c>
      <c r="D50" s="40"/>
      <c r="E50" s="89">
        <f>E51</f>
        <v>0</v>
      </c>
    </row>
    <row r="51" spans="1:5" ht="70.150000000000006" customHeight="1" thickBot="1">
      <c r="A51" s="90" t="s">
        <v>132</v>
      </c>
      <c r="B51" s="85">
        <v>791</v>
      </c>
      <c r="C51" s="95" t="s">
        <v>166</v>
      </c>
      <c r="D51" s="40"/>
      <c r="E51" s="89">
        <f>E52</f>
        <v>0</v>
      </c>
    </row>
    <row r="52" spans="1:5" ht="37.9" customHeight="1" thickBot="1">
      <c r="A52" s="88" t="s">
        <v>89</v>
      </c>
      <c r="B52" s="85">
        <v>791</v>
      </c>
      <c r="C52" s="95" t="s">
        <v>166</v>
      </c>
      <c r="D52" s="95">
        <v>200</v>
      </c>
      <c r="E52" s="89">
        <v>0</v>
      </c>
    </row>
    <row r="53" spans="1:5" ht="24.6" customHeight="1" thickBot="1">
      <c r="A53" s="90" t="s">
        <v>138</v>
      </c>
      <c r="B53" s="85">
        <v>791</v>
      </c>
      <c r="C53" s="95" t="s">
        <v>139</v>
      </c>
      <c r="D53" s="95"/>
      <c r="E53" s="97">
        <v>0</v>
      </c>
    </row>
    <row r="54" spans="1:5" ht="40.9" customHeight="1" thickBot="1">
      <c r="A54" s="90" t="s">
        <v>89</v>
      </c>
      <c r="B54" s="85">
        <v>791</v>
      </c>
      <c r="C54" s="95" t="s">
        <v>139</v>
      </c>
      <c r="D54" s="95">
        <v>200</v>
      </c>
      <c r="E54" s="97">
        <v>50000</v>
      </c>
    </row>
    <row r="55" spans="1:5" ht="22.9" customHeight="1" thickBot="1">
      <c r="A55" s="88" t="s">
        <v>140</v>
      </c>
      <c r="B55" s="85">
        <v>791</v>
      </c>
      <c r="C55" s="101"/>
      <c r="D55" s="87"/>
      <c r="E55" s="89">
        <f>E56</f>
        <v>812487.90999999992</v>
      </c>
    </row>
    <row r="56" spans="1:5" ht="15.75" thickBot="1">
      <c r="A56" s="163" t="s">
        <v>142</v>
      </c>
      <c r="B56" s="165">
        <v>791</v>
      </c>
      <c r="C56" s="165" t="s">
        <v>143</v>
      </c>
      <c r="D56" s="166"/>
      <c r="E56" s="167">
        <f>E58+E64+E66</f>
        <v>812487.90999999992</v>
      </c>
    </row>
    <row r="57" spans="1:5" ht="43.15" customHeight="1" thickBot="1">
      <c r="A57" s="164"/>
      <c r="B57" s="165"/>
      <c r="C57" s="165"/>
      <c r="D57" s="166"/>
      <c r="E57" s="167"/>
    </row>
    <row r="58" spans="1:5" ht="36.6" customHeight="1" thickBot="1">
      <c r="A58" s="88" t="s">
        <v>144</v>
      </c>
      <c r="B58" s="85">
        <v>791</v>
      </c>
      <c r="C58" s="85" t="s">
        <v>145</v>
      </c>
      <c r="D58" s="85"/>
      <c r="E58" s="89">
        <f>E59+E60</f>
        <v>512487.91</v>
      </c>
    </row>
    <row r="59" spans="1:5" ht="40.9" customHeight="1" thickBot="1">
      <c r="A59" s="88" t="s">
        <v>89</v>
      </c>
      <c r="B59" s="85">
        <v>791</v>
      </c>
      <c r="C59" s="85" t="s">
        <v>145</v>
      </c>
      <c r="D59" s="85">
        <v>200</v>
      </c>
      <c r="E59" s="89">
        <v>508167.98</v>
      </c>
    </row>
    <row r="60" spans="1:5" ht="16.899999999999999" customHeight="1" thickBot="1">
      <c r="A60" s="88" t="s">
        <v>90</v>
      </c>
      <c r="B60" s="85">
        <v>791</v>
      </c>
      <c r="C60" s="85" t="s">
        <v>145</v>
      </c>
      <c r="D60" s="85">
        <v>800</v>
      </c>
      <c r="E60" s="102">
        <v>4319.93</v>
      </c>
    </row>
    <row r="61" spans="1:5" ht="20.45" customHeight="1" thickBot="1">
      <c r="A61" s="90" t="s">
        <v>146</v>
      </c>
      <c r="B61" s="85">
        <v>791</v>
      </c>
      <c r="C61" s="95" t="s">
        <v>147</v>
      </c>
      <c r="D61" s="85"/>
      <c r="E61" s="89"/>
    </row>
    <row r="62" spans="1:5" ht="43.15" customHeight="1" thickBot="1">
      <c r="A62" s="90" t="s">
        <v>89</v>
      </c>
      <c r="B62" s="85">
        <v>791</v>
      </c>
      <c r="C62" s="95" t="s">
        <v>147</v>
      </c>
      <c r="D62" s="85">
        <v>200</v>
      </c>
      <c r="E62" s="89"/>
    </row>
    <row r="63" spans="1:5" ht="72.599999999999994" customHeight="1" thickBot="1">
      <c r="A63" s="90" t="s">
        <v>91</v>
      </c>
      <c r="B63" s="103" t="s">
        <v>176</v>
      </c>
      <c r="C63" s="95" t="s">
        <v>148</v>
      </c>
      <c r="D63" s="95"/>
      <c r="E63" s="104">
        <f>E64</f>
        <v>0</v>
      </c>
    </row>
    <row r="64" spans="1:5" ht="39" customHeight="1" thickBot="1">
      <c r="A64" s="88" t="s">
        <v>89</v>
      </c>
      <c r="B64" s="103" t="s">
        <v>176</v>
      </c>
      <c r="C64" s="95" t="s">
        <v>148</v>
      </c>
      <c r="D64" s="95">
        <v>200</v>
      </c>
      <c r="E64" s="104">
        <v>0</v>
      </c>
    </row>
    <row r="65" spans="1:5" ht="57.6" customHeight="1" thickBot="1">
      <c r="A65" s="88" t="s">
        <v>123</v>
      </c>
      <c r="B65" s="85">
        <v>791</v>
      </c>
      <c r="C65" s="85" t="s">
        <v>151</v>
      </c>
      <c r="D65" s="85"/>
      <c r="E65" s="89">
        <f>E66</f>
        <v>300000</v>
      </c>
    </row>
    <row r="66" spans="1:5" ht="40.9" customHeight="1" thickBot="1">
      <c r="A66" s="88" t="s">
        <v>89</v>
      </c>
      <c r="B66" s="85">
        <v>791</v>
      </c>
      <c r="C66" s="85" t="s">
        <v>151</v>
      </c>
      <c r="D66" s="85">
        <v>200</v>
      </c>
      <c r="E66" s="89">
        <v>300000</v>
      </c>
    </row>
    <row r="67" spans="1:5" ht="60.6" customHeight="1" thickBot="1">
      <c r="A67" s="94" t="s">
        <v>149</v>
      </c>
      <c r="B67" s="85">
        <v>791</v>
      </c>
      <c r="C67" s="95" t="s">
        <v>150</v>
      </c>
      <c r="D67" s="85"/>
      <c r="E67" s="89"/>
    </row>
    <row r="68" spans="1:5" ht="46.15" customHeight="1">
      <c r="A68" s="105" t="s">
        <v>89</v>
      </c>
      <c r="B68" s="106">
        <v>791</v>
      </c>
      <c r="C68" s="107" t="s">
        <v>150</v>
      </c>
      <c r="D68" s="106">
        <v>200</v>
      </c>
      <c r="E68" s="108"/>
    </row>
    <row r="69" spans="1:5" ht="128.44999999999999" customHeight="1">
      <c r="A69" s="29" t="s">
        <v>167</v>
      </c>
      <c r="B69" s="109">
        <v>791</v>
      </c>
      <c r="C69" s="109" t="s">
        <v>114</v>
      </c>
      <c r="D69" s="109"/>
      <c r="E69" s="110">
        <f>E70</f>
        <v>20000</v>
      </c>
    </row>
    <row r="70" spans="1:5" ht="60" customHeight="1">
      <c r="A70" s="29" t="s">
        <v>168</v>
      </c>
      <c r="B70" s="109">
        <v>791</v>
      </c>
      <c r="C70" s="109" t="s">
        <v>114</v>
      </c>
      <c r="D70" s="109">
        <v>200</v>
      </c>
      <c r="E70" s="110">
        <v>20000</v>
      </c>
    </row>
    <row r="71" spans="1:5" ht="34.9" customHeight="1" thickBot="1">
      <c r="A71" s="128" t="s">
        <v>188</v>
      </c>
      <c r="B71" s="129"/>
      <c r="C71" s="130" t="s">
        <v>191</v>
      </c>
      <c r="D71" s="129"/>
      <c r="E71" s="43">
        <f>E72</f>
        <v>97040.79</v>
      </c>
    </row>
    <row r="72" spans="1:5" ht="57" thickBot="1">
      <c r="A72" s="128" t="s">
        <v>168</v>
      </c>
      <c r="B72" s="129"/>
      <c r="C72" s="130" t="s">
        <v>191</v>
      </c>
      <c r="D72" s="109">
        <v>200</v>
      </c>
      <c r="E72" s="43">
        <v>97040.79</v>
      </c>
    </row>
  </sheetData>
  <mergeCells count="7">
    <mergeCell ref="A1:E1"/>
    <mergeCell ref="A2:E2"/>
    <mergeCell ref="A56:A57"/>
    <mergeCell ref="B56:B57"/>
    <mergeCell ref="C56:C57"/>
    <mergeCell ref="D56:D57"/>
    <mergeCell ref="E56:E57"/>
  </mergeCells>
  <pageMargins left="0.7" right="0.7" top="0.75" bottom="0.75" header="0.3" footer="0.3"/>
  <pageSetup paperSize="9" scale="7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="80" zoomScaleNormal="80" workbookViewId="0">
      <selection activeCell="H2" sqref="H2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72" t="s">
        <v>205</v>
      </c>
      <c r="C1" s="172"/>
    </row>
    <row r="2" spans="1:3" ht="107.45" customHeight="1" thickBot="1">
      <c r="A2" s="145" t="s">
        <v>192</v>
      </c>
      <c r="B2" s="145"/>
      <c r="C2" s="145"/>
    </row>
    <row r="3" spans="1:3" ht="120" customHeight="1" thickBot="1">
      <c r="A3" s="111" t="s">
        <v>180</v>
      </c>
      <c r="B3" s="112" t="s">
        <v>181</v>
      </c>
      <c r="C3" s="112" t="s">
        <v>182</v>
      </c>
    </row>
    <row r="4" spans="1:3" ht="16.5" thickBot="1">
      <c r="A4" s="168" t="s">
        <v>183</v>
      </c>
      <c r="B4" s="169"/>
      <c r="C4" s="170"/>
    </row>
    <row r="5" spans="1:3" ht="19.5" thickBot="1">
      <c r="A5" s="113">
        <v>1</v>
      </c>
      <c r="B5" s="3">
        <v>2</v>
      </c>
      <c r="C5" s="3">
        <v>3</v>
      </c>
    </row>
    <row r="6" spans="1:3" ht="31.15" customHeight="1" thickBot="1">
      <c r="A6" s="114" t="s">
        <v>184</v>
      </c>
      <c r="B6" s="115" t="s">
        <v>185</v>
      </c>
      <c r="C6" s="116">
        <v>268695.83</v>
      </c>
    </row>
    <row r="7" spans="1:3" ht="55.9" customHeight="1" thickBot="1">
      <c r="A7" s="114" t="s">
        <v>186</v>
      </c>
      <c r="B7" s="115" t="s">
        <v>187</v>
      </c>
      <c r="C7" s="117">
        <v>113375.06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2022-04-29T04:22:07Z</dcterms:modified>
</cp:coreProperties>
</file>